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рил.2" sheetId="1" r:id="rId1"/>
    <sheet name="Прил.3" sheetId="2" r:id="rId2"/>
    <sheet name="Прил.4" sheetId="3" r:id="rId3"/>
    <sheet name="Прил.6" sheetId="4" r:id="rId4"/>
    <sheet name="Прил.5" sheetId="5" r:id="rId5"/>
    <sheet name="Прил.7" sheetId="6" r:id="rId6"/>
    <sheet name="Прил.8" sheetId="7" r:id="rId7"/>
    <sheet name="Прил.9" sheetId="8" r:id="rId8"/>
  </sheets>
  <externalReferences>
    <externalReference r:id="rId11"/>
  </externalReferences>
  <definedNames>
    <definedName name="god">'[1]Титульный'!$F$10</definedName>
    <definedName name="sub_333" localSheetId="1">'Прил.3'!$A$30</definedName>
    <definedName name="sub_444" localSheetId="2">'Прил.4'!$B$32</definedName>
    <definedName name="sub_881" localSheetId="6">'Прил.8'!$A$27</definedName>
  </definedNames>
  <calcPr fullCalcOnLoad="1"/>
</workbook>
</file>

<file path=xl/sharedStrings.xml><?xml version="1.0" encoding="utf-8"?>
<sst xmlns="http://schemas.openxmlformats.org/spreadsheetml/2006/main" count="251" uniqueCount="153">
  <si>
    <t>Приложение N 2</t>
  </si>
  <si>
    <t>к стандартам раскрытия информации субъектами оптового</t>
  </si>
  <si>
    <t>и розничных рынков электрической энергии</t>
  </si>
  <si>
    <t>утв. постановлением Правительства РФ от 21 января 2004 г. № 24</t>
  </si>
  <si>
    <t>ПРОГНОЗНЫЕ СВЕДЕНИЯ</t>
  </si>
  <si>
    <t>о расходах за технологическое присоединение</t>
  </si>
  <si>
    <t xml:space="preserve"> (наименование сетевой организации)</t>
  </si>
  <si>
    <r>
      <t xml:space="preserve">5. ИНН  - </t>
    </r>
    <r>
      <rPr>
        <b/>
        <sz val="11"/>
        <color indexed="8"/>
        <rFont val="Arial"/>
        <family val="2"/>
      </rPr>
      <t>5077019902</t>
    </r>
  </si>
  <si>
    <r>
      <t xml:space="preserve">6. КПП  - </t>
    </r>
    <r>
      <rPr>
        <b/>
        <sz val="11"/>
        <color indexed="8"/>
        <rFont val="Arial"/>
        <family val="2"/>
      </rPr>
      <t>507701001</t>
    </r>
  </si>
  <si>
    <r>
      <t xml:space="preserve">7. Ф.И.О. руководителя  - </t>
    </r>
    <r>
      <rPr>
        <b/>
        <sz val="11"/>
        <color indexed="8"/>
        <rFont val="Arial"/>
        <family val="2"/>
      </rPr>
      <t>Овчинников  Андрей  Олегович</t>
    </r>
  </si>
  <si>
    <r>
      <t>9. Контактный телефон  -</t>
    </r>
    <r>
      <rPr>
        <b/>
        <sz val="11"/>
        <color indexed="8"/>
        <rFont val="Arial"/>
        <family val="2"/>
      </rPr>
      <t xml:space="preserve"> (4967) 705-005</t>
    </r>
  </si>
  <si>
    <r>
      <t xml:space="preserve">10. Факс  -  </t>
    </r>
    <r>
      <rPr>
        <b/>
        <sz val="11"/>
        <color indexed="8"/>
        <rFont val="Arial"/>
        <family val="2"/>
      </rPr>
      <t>(4967) 705-005</t>
    </r>
  </si>
  <si>
    <t>Приложение N 3</t>
  </si>
  <si>
    <t>СТАНДАРТИЗИРОВАННЫЕ ТАРИФНЫЕ СТАВКИ</t>
  </si>
  <si>
    <t xml:space="preserve">           к территориальным распределительным сетям на уровне</t>
  </si>
  <si>
    <t xml:space="preserve">                           (наименование сетевой организации)</t>
  </si>
  <si>
    <t>Стандартизированные тарифные ставки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</si>
  <si>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Arial"/>
        <family val="2"/>
      </rPr>
      <t>пункте 16</t>
    </r>
    <r>
      <rPr>
        <sz val="12"/>
        <color indexed="8"/>
        <rFont val="Arial"/>
        <family val="2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Arial"/>
        <family val="2"/>
      </rPr>
      <t>подпунктов "б"</t>
    </r>
    <r>
      <rPr>
        <sz val="12"/>
        <color indexed="8"/>
        <rFont val="Arial"/>
        <family val="2"/>
      </rPr>
      <t xml:space="preserve"> и </t>
    </r>
    <r>
      <rPr>
        <sz val="12"/>
        <color indexed="30"/>
        <rFont val="Arial"/>
        <family val="2"/>
      </rPr>
      <t>"в" пункта 16</t>
    </r>
    <r>
      <rPr>
        <sz val="12"/>
        <color indexed="8"/>
        <rFont val="Arial"/>
        <family val="2"/>
      </rPr>
      <t>, в расчете на 1 кВт максимальной мощности</t>
    </r>
  </si>
  <si>
    <t>рублей/кВт</t>
  </si>
  <si>
    <t>Единица измерения</t>
  </si>
  <si>
    <t>по временной схеме</t>
  </si>
  <si>
    <t>Наименование стандартизированных тарифных  ставок</t>
  </si>
  <si>
    <t>№ пп</t>
  </si>
  <si>
    <t xml:space="preserve"> для расчета платы за технологическое присоединение</t>
  </si>
  <si>
    <t xml:space="preserve">            напряжения ниже 35 кВ и присоединяемой мощностью      менее 8900 кВт </t>
  </si>
  <si>
    <r>
      <t xml:space="preserve">С </t>
    </r>
    <r>
      <rPr>
        <vertAlign val="subscript"/>
        <sz val="11"/>
        <color indexed="8"/>
        <rFont val="Arial"/>
        <family val="2"/>
      </rPr>
      <t>1</t>
    </r>
  </si>
  <si>
    <r>
      <t xml:space="preserve">С </t>
    </r>
    <r>
      <rPr>
        <vertAlign val="subscript"/>
        <sz val="11"/>
        <color indexed="8"/>
        <rFont val="Arial"/>
        <family val="2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</si>
  <si>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</si>
  <si>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 xml:space="preserve">С </t>
    </r>
    <r>
      <rPr>
        <vertAlign val="subscript"/>
        <sz val="11"/>
        <color indexed="8"/>
        <rFont val="Arial"/>
        <family val="2"/>
      </rPr>
      <t>1.2</t>
    </r>
  </si>
  <si>
    <r>
      <t xml:space="preserve">С </t>
    </r>
    <r>
      <rPr>
        <vertAlign val="subscript"/>
        <sz val="11"/>
        <color indexed="8"/>
        <rFont val="Arial"/>
        <family val="2"/>
      </rPr>
      <t>1.3</t>
    </r>
  </si>
  <si>
    <r>
      <t xml:space="preserve">С </t>
    </r>
    <r>
      <rPr>
        <vertAlign val="subscript"/>
        <sz val="11"/>
        <color indexed="8"/>
        <rFont val="Arial"/>
        <family val="2"/>
      </rPr>
      <t>1.4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</si>
  <si>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</si>
  <si>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</si>
  <si>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</si>
  <si>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</si>
  <si>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</si>
  <si>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 xml:space="preserve">С </t>
    </r>
    <r>
      <rPr>
        <vertAlign val="subscript"/>
        <sz val="11"/>
        <color indexed="8"/>
        <rFont val="Arial"/>
        <family val="2"/>
      </rPr>
      <t xml:space="preserve">2.i  </t>
    </r>
    <r>
      <rPr>
        <sz val="11"/>
        <color indexed="8"/>
        <rFont val="Calibri"/>
        <family val="2"/>
      </rPr>
      <t>*</t>
    </r>
  </si>
  <si>
    <r>
      <t xml:space="preserve">С </t>
    </r>
    <r>
      <rPr>
        <vertAlign val="subscript"/>
        <sz val="11"/>
        <color indexed="8"/>
        <rFont val="Arial"/>
        <family val="2"/>
      </rPr>
      <t xml:space="preserve">3.i  </t>
    </r>
    <r>
      <rPr>
        <sz val="11"/>
        <color indexed="8"/>
        <rFont val="Calibri"/>
        <family val="2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</si>
  <si>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</si>
  <si>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 xml:space="preserve">* Ставки платы  С </t>
    </r>
    <r>
      <rPr>
        <vertAlign val="subscript"/>
        <sz val="11"/>
        <color indexed="8"/>
        <rFont val="Arial"/>
        <family val="2"/>
      </rPr>
      <t xml:space="preserve">2.i </t>
    </r>
    <r>
      <rPr>
        <sz val="11"/>
        <color indexed="8"/>
        <rFont val="Arial"/>
        <family val="2"/>
      </rPr>
      <t xml:space="preserve"> *, С </t>
    </r>
    <r>
      <rPr>
        <vertAlign val="subscript"/>
        <sz val="11"/>
        <color indexed="8"/>
        <rFont val="Arial"/>
        <family val="2"/>
      </rPr>
      <t>3.i</t>
    </r>
    <r>
      <rPr>
        <sz val="11"/>
        <color indexed="8"/>
        <rFont val="Arial"/>
        <family val="2"/>
      </rPr>
      <t xml:space="preserve">  *, С </t>
    </r>
    <r>
      <rPr>
        <vertAlign val="subscript"/>
        <sz val="11"/>
        <color indexed="8"/>
        <rFont val="Arial"/>
        <family val="2"/>
      </rPr>
      <t>4.i</t>
    </r>
    <r>
      <rPr>
        <sz val="11"/>
        <color indexed="8"/>
        <rFont val="Arial"/>
        <family val="2"/>
      </rPr>
      <t xml:space="preserve">  * ,   и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</si>
  <si>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N 4</t>
  </si>
  <si>
    <t>Расходы на мероприятия, осуществляемые при технологическом присоединении</t>
  </si>
  <si>
    <t>Наименование мероприятий</t>
  </si>
  <si>
    <t xml:space="preserve">Распределение необходимой валовой выручки*
(рублей)
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</si>
  <si>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</si>
  <si>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</si>
  <si>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</si>
  <si>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</si>
  <si>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</si>
  <si>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</si>
  <si>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</si>
  <si>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</si>
  <si>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</si>
  <si>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</si>
  <si>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</si>
  <si>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</si>
  <si>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 необходимой валовой выручки сетевой организации на технологическое присоединение</t>
  </si>
  <si>
    <t>Показатели</t>
  </si>
  <si>
    <t>Плановые показатели на следующий период</t>
  </si>
  <si>
    <t>Ожидаемые данные за текущий период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</si>
  <si>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</si>
  <si>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</si>
  <si>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</si>
  <si>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</si>
  <si>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</si>
  <si>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</si>
  <si>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</si>
  <si>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</si>
  <si>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</si>
  <si>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</si>
  <si>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</si>
  <si>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</si>
  <si>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</si>
  <si>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</si>
  <si>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</si>
  <si>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</si>
  <si>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</si>
  <si>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</si>
  <si>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</si>
  <si>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</si>
  <si>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</si>
  <si>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 xml:space="preserve">Выпадающие доходы (экономия средств)
Итого (размер необходимой валовой выручки)
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</si>
  <si>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</si>
  <si>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</si>
  <si>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 xml:space="preserve">Фактические расходы на строительство подстанций за 3 предыдущих года
(тыс. рублей
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</si>
  <si>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</si>
  <si>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</si>
  <si>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</si>
  <si>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</si>
  <si>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</si>
  <si>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</si>
  <si>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</si>
  <si>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</si>
  <si>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</si>
  <si>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</si>
  <si>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</si>
  <si>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</si>
  <si>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</si>
  <si>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</si>
  <si>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</si>
  <si>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 xml:space="preserve">ИНФОРМАЦИЯ
об осуществлении технологического присоединения по договорам, заключенным за текущий год
</t>
  </si>
  <si>
    <t>Категория заявителей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</si>
  <si>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</si>
  <si>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</si>
  <si>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</si>
  <si>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</si>
  <si>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льготная категория*</t>
  </si>
  <si>
    <t>От 15 до 150 кВт - всего</t>
  </si>
  <si>
    <t xml:space="preserve">льготная категория**
льготная категория**
</t>
  </si>
  <si>
    <t>От 150 кВт до 670 кВт - всего</t>
  </si>
  <si>
    <t>по индивидуальному проекту</t>
  </si>
  <si>
    <t>От 670 кВт до 8900 кВт - всего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</si>
  <si>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</si>
  <si>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</si>
  <si>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</si>
  <si>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</si>
  <si>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</si>
  <si>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 поданных заявках на технологическое присоединение за текущий год</t>
  </si>
  <si>
    <t>-</t>
  </si>
  <si>
    <t>расходы на информационное обслуживание, консультационные и юридические услуги</t>
  </si>
  <si>
    <r>
      <t>1. Полное наименование -</t>
    </r>
    <r>
      <rPr>
        <b/>
        <sz val="11"/>
        <color indexed="8"/>
        <rFont val="Arial"/>
        <family val="2"/>
      </rPr>
      <t xml:space="preserve"> Общество с ограниченной ответственностью "Калиновские элетрические сети"</t>
    </r>
  </si>
  <si>
    <r>
      <t xml:space="preserve">2. Сокращенное наименование  - </t>
    </r>
    <r>
      <rPr>
        <b/>
        <sz val="11"/>
        <color indexed="8"/>
        <rFont val="Arial"/>
        <family val="2"/>
      </rPr>
      <t>ООО "КЭС"</t>
    </r>
  </si>
  <si>
    <t xml:space="preserve">     ООО "Калиновские электрические сети"</t>
  </si>
  <si>
    <t>Количество Договоров (штук)</t>
  </si>
  <si>
    <t>Количество заявок (штук)</t>
  </si>
  <si>
    <r>
      <t xml:space="preserve">3. Место нахождения  - </t>
    </r>
    <r>
      <rPr>
        <b/>
        <sz val="11"/>
        <color indexed="8"/>
        <rFont val="Arial"/>
        <family val="2"/>
      </rPr>
      <t>Московская обл., Серпуховский р-н, в районе д.Дашковка, д.43Б</t>
    </r>
  </si>
  <si>
    <r>
      <t xml:space="preserve">4. Адрес юридического лица  - </t>
    </r>
    <r>
      <rPr>
        <b/>
        <sz val="11"/>
        <color indexed="8"/>
        <rFont val="Arial"/>
        <family val="2"/>
      </rPr>
      <t>Московская обл., Серпуховский р-н, в районе д.Дашковка, д.43Б</t>
    </r>
  </si>
  <si>
    <t>работы и услуги непроизводственного характера - всего, в том числе:</t>
  </si>
  <si>
    <t>рублей/ за одно присоединение</t>
  </si>
  <si>
    <t>по постоянной схеме 0,4/10кВ</t>
  </si>
  <si>
    <t>Ставки для расчета платы по каждому мероприятию (рублей/кВт) (без учета НДС) 0,4/10кВ</t>
  </si>
  <si>
    <r>
      <t>8. Адрес электронной почты -</t>
    </r>
    <r>
      <rPr>
        <b/>
        <sz val="11"/>
        <color indexed="8"/>
        <rFont val="Arial"/>
        <family val="2"/>
      </rPr>
      <t xml:space="preserve">  kes@kes-tso.ru</t>
    </r>
  </si>
  <si>
    <t>рублей/за одно присоединение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</si>
  <si>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 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</si>
  <si>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(КТП/РТП)</t>
  </si>
  <si>
    <t>строительство пунктов секционирования (КРН)</t>
  </si>
  <si>
    <t xml:space="preserve">           ООО "Калиновские электрические сети"  на    2022год</t>
  </si>
  <si>
    <t xml:space="preserve">                            на 2022 год</t>
  </si>
  <si>
    <t>731993,40/1569191,65</t>
  </si>
  <si>
    <t>1022268,18/1452329,76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</si>
  <si>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(КРУН)</t>
  </si>
  <si>
    <t xml:space="preserve"> </t>
  </si>
  <si>
    <r>
      <t>С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.i  * </t>
    </r>
  </si>
  <si>
    <r>
      <t xml:space="preserve">С </t>
    </r>
    <r>
      <rPr>
        <sz val="9"/>
        <color indexed="8"/>
        <rFont val="Arial"/>
        <family val="2"/>
      </rPr>
      <t>5</t>
    </r>
    <r>
      <rPr>
        <vertAlign val="subscript"/>
        <sz val="11"/>
        <color indexed="8"/>
        <rFont val="Arial"/>
        <family val="2"/>
      </rPr>
      <t xml:space="preserve">.i  </t>
    </r>
    <r>
      <rPr>
        <sz val="11"/>
        <color indexed="8"/>
        <rFont val="Calibri"/>
        <family val="2"/>
      </rPr>
      <t xml:space="preserve">*  </t>
    </r>
  </si>
  <si>
    <t>6234,90/784,86</t>
  </si>
  <si>
    <r>
      <t xml:space="preserve">С </t>
    </r>
    <r>
      <rPr>
        <sz val="9"/>
        <color indexed="8"/>
        <rFont val="Arial"/>
        <family val="2"/>
      </rPr>
      <t>8</t>
    </r>
    <r>
      <rPr>
        <sz val="11"/>
        <color indexed="8"/>
        <rFont val="Arial"/>
        <family val="2"/>
      </rPr>
      <t xml:space="preserve">.i  * </t>
    </r>
  </si>
  <si>
    <t>Стандартизированная тарифная ставка на покрытие расходов сетевой организации на покрытие расходов сетевой организации на обеспечение средствами коммерческого учета электрической энергии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:</t>
  </si>
  <si>
    <t>Средства коммерческого учета электрической энергии  (мощности) однофазного прямого включения при напряжении 0,4 кВ и ниже без ТТ</t>
  </si>
  <si>
    <t xml:space="preserve">Средства коммерческого учета электрической энергии  (мощности) трехфазного прямого включения при напряжении 0,4 кВ и ниже без ТТ
</t>
  </si>
  <si>
    <t>6119,65/258,92</t>
  </si>
  <si>
    <t>2231,53/2954,87</t>
  </si>
  <si>
    <t>ТП-4399,25; РТП-2223,74</t>
  </si>
  <si>
    <t>Средства коммерческого учета электрической энергии  (мощности) трехфазного прямого включения при напряжении 0,4 кВ и ниже без ТТ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</si>
</sst>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vertAlign val="subscript"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2"/>
      <name val="Arial"/>
      <family val="2"/>
    </font>
    <font>
      <sz val="11"/>
      <color indexed="18"/>
      <name val="Arial"/>
      <family val="2"/>
    </font>
    <font>
      <b/>
      <sz val="11"/>
      <color indexed="63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63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3" tint="0.39998000860214233"/>
      <name val="Arial"/>
      <family val="2"/>
    </font>
    <font>
      <sz val="11"/>
      <color theme="3" tint="-0.24997000396251678"/>
      <name val="Arial"/>
      <family val="2"/>
    </font>
    <font>
      <b/>
      <sz val="11"/>
      <color rgb="FF26282F"/>
      <name val="Arial"/>
      <family val="2"/>
    </font>
    <font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rgb="FF26282F"/>
      <name val="Arial"/>
      <family val="2"/>
    </font>
    <font>
      <u val="single"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0" fontId="65" fillId="34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 horizontal="justify"/>
    </xf>
    <xf numFmtId="0" fontId="67" fillId="0" borderId="0" xfId="0" applyFont="1" applyAlignment="1">
      <alignment/>
    </xf>
    <xf numFmtId="0" fontId="7" fillId="0" borderId="0" xfId="42" applyFont="1" applyAlignment="1" applyProtection="1">
      <alignment horizontal="right" wrapText="1"/>
      <protection/>
    </xf>
    <xf numFmtId="0" fontId="8" fillId="0" borderId="0" xfId="0" applyFont="1" applyAlignment="1">
      <alignment wrapText="1"/>
    </xf>
    <xf numFmtId="0" fontId="66" fillId="0" borderId="7" xfId="0" applyFont="1" applyBorder="1" applyAlignment="1">
      <alignment/>
    </xf>
    <xf numFmtId="0" fontId="67" fillId="0" borderId="7" xfId="0" applyFont="1" applyBorder="1" applyAlignment="1">
      <alignment/>
    </xf>
    <xf numFmtId="0" fontId="67" fillId="0" borderId="7" xfId="0" applyFont="1" applyBorder="1" applyAlignment="1">
      <alignment horizontal="center" vertical="center"/>
    </xf>
    <xf numFmtId="0" fontId="66" fillId="0" borderId="7" xfId="0" applyFont="1" applyBorder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12" fillId="0" borderId="7" xfId="0" applyFont="1" applyBorder="1" applyAlignment="1">
      <alignment wrapText="1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7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67" fillId="35" borderId="0" xfId="0" applyFont="1" applyFill="1" applyAlignment="1">
      <alignment/>
    </xf>
    <xf numFmtId="0" fontId="68" fillId="0" borderId="0" xfId="0" applyFont="1" applyAlignment="1">
      <alignment/>
    </xf>
    <xf numFmtId="0" fontId="68" fillId="35" borderId="0" xfId="0" applyFont="1" applyFill="1" applyAlignment="1">
      <alignment/>
    </xf>
    <xf numFmtId="0" fontId="66" fillId="0" borderId="7" xfId="0" applyFont="1" applyBorder="1" applyAlignment="1">
      <alignment wrapText="1"/>
    </xf>
    <xf numFmtId="0" fontId="69" fillId="0" borderId="0" xfId="0" applyFont="1" applyAlignment="1">
      <alignment/>
    </xf>
    <xf numFmtId="0" fontId="69" fillId="0" borderId="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 vertical="center"/>
    </xf>
    <xf numFmtId="0" fontId="66" fillId="0" borderId="7" xfId="0" applyFont="1" applyBorder="1" applyAlignment="1">
      <alignment wrapText="1"/>
    </xf>
    <xf numFmtId="0" fontId="8" fillId="0" borderId="7" xfId="0" applyFont="1" applyBorder="1" applyAlignment="1" quotePrefix="1">
      <alignment horizontal="right"/>
    </xf>
    <xf numFmtId="0" fontId="8" fillId="0" borderId="7" xfId="0" applyFont="1" applyBorder="1" applyAlignment="1">
      <alignment horizontal="right"/>
    </xf>
    <xf numFmtId="0" fontId="67" fillId="0" borderId="7" xfId="0" applyFont="1" applyBorder="1" applyAlignment="1">
      <alignment horizontal="center" vertical="center" wrapText="1"/>
    </xf>
    <xf numFmtId="0" fontId="66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70" fillId="0" borderId="0" xfId="0" applyFont="1" applyAlignment="1">
      <alignment horizontal="right" wrapText="1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66" fillId="0" borderId="7" xfId="0" applyFont="1" applyBorder="1" applyAlignment="1">
      <alignment wrapText="1"/>
    </xf>
    <xf numFmtId="0" fontId="67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wrapText="1"/>
    </xf>
    <xf numFmtId="0" fontId="66" fillId="0" borderId="7" xfId="0" applyFont="1" applyBorder="1" applyAlignment="1">
      <alignment horizontal="left" wrapText="1"/>
    </xf>
    <xf numFmtId="0" fontId="66" fillId="0" borderId="18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12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3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7" xfId="0" applyFont="1" applyBorder="1" applyAlignment="1">
      <alignment wrapText="1"/>
    </xf>
    <xf numFmtId="0" fontId="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4" fontId="8" fillId="0" borderId="7" xfId="0" applyNumberFormat="1" applyFont="1" applyBorder="1" applyAlignment="1">
      <alignment wrapText="1"/>
    </xf>
    <xf numFmtId="2" fontId="17" fillId="35" borderId="7" xfId="0" applyNumberFormat="1" applyFont="1" applyFill="1" applyBorder="1" applyAlignment="1">
      <alignment wrapText="1"/>
    </xf>
    <xf numFmtId="2" fontId="16" fillId="35" borderId="7" xfId="0" applyNumberFormat="1" applyFont="1" applyFill="1" applyBorder="1" applyAlignment="1">
      <alignment wrapText="1"/>
    </xf>
    <xf numFmtId="2" fontId="17" fillId="0" borderId="12" xfId="0" applyNumberFormat="1" applyFont="1" applyFill="1" applyBorder="1" applyAlignment="1">
      <alignment horizontal="right" wrapText="1"/>
    </xf>
    <xf numFmtId="2" fontId="17" fillId="0" borderId="14" xfId="0" applyNumberFormat="1" applyFont="1" applyFill="1" applyBorder="1" applyAlignment="1">
      <alignment horizontal="right" wrapText="1"/>
    </xf>
    <xf numFmtId="2" fontId="17" fillId="0" borderId="15" xfId="0" applyNumberFormat="1" applyFont="1" applyFill="1" applyBorder="1" applyAlignment="1">
      <alignment horizontal="right" wrapText="1"/>
    </xf>
    <xf numFmtId="2" fontId="17" fillId="0" borderId="17" xfId="0" applyNumberFormat="1" applyFont="1" applyFill="1" applyBorder="1" applyAlignment="1">
      <alignment horizontal="right" wrapText="1"/>
    </xf>
    <xf numFmtId="2" fontId="17" fillId="35" borderId="18" xfId="0" applyNumberFormat="1" applyFont="1" applyFill="1" applyBorder="1" applyAlignment="1">
      <alignment wrapText="1"/>
    </xf>
    <xf numFmtId="2" fontId="17" fillId="35" borderId="20" xfId="0" applyNumberFormat="1" applyFont="1" applyFill="1" applyBorder="1" applyAlignment="1">
      <alignment wrapText="1"/>
    </xf>
    <xf numFmtId="0" fontId="1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left" vertical="center" wrapText="1"/>
    </xf>
    <xf numFmtId="0" fontId="16" fillId="35" borderId="7" xfId="0" applyFont="1" applyFill="1" applyBorder="1" applyAlignment="1">
      <alignment horizontal="left" vertical="center" wrapText="1"/>
    </xf>
    <xf numFmtId="0" fontId="17" fillId="35" borderId="18" xfId="0" applyFont="1" applyFill="1" applyBorder="1" applyAlignment="1">
      <alignment horizontal="left" vertical="center" wrapText="1"/>
    </xf>
    <xf numFmtId="0" fontId="16" fillId="35" borderId="19" xfId="0" applyFont="1" applyFill="1" applyBorder="1" applyAlignment="1">
      <alignment horizontal="left" vertical="center" wrapText="1"/>
    </xf>
    <xf numFmtId="0" fontId="16" fillId="35" borderId="20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7" fillId="0" borderId="14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horizontal="right" wrapText="1"/>
    </xf>
    <xf numFmtId="2" fontId="17" fillId="35" borderId="12" xfId="0" applyNumberFormat="1" applyFont="1" applyFill="1" applyBorder="1" applyAlignment="1">
      <alignment horizontal="right" wrapText="1"/>
    </xf>
    <xf numFmtId="2" fontId="17" fillId="35" borderId="14" xfId="0" applyNumberFormat="1" applyFont="1" applyFill="1" applyBorder="1" applyAlignment="1">
      <alignment horizontal="right" wrapText="1"/>
    </xf>
    <xf numFmtId="2" fontId="17" fillId="35" borderId="15" xfId="0" applyNumberFormat="1" applyFont="1" applyFill="1" applyBorder="1" applyAlignment="1">
      <alignment horizontal="right" wrapText="1"/>
    </xf>
    <xf numFmtId="2" fontId="17" fillId="35" borderId="17" xfId="0" applyNumberFormat="1" applyFont="1" applyFill="1" applyBorder="1" applyAlignment="1">
      <alignment horizontal="right" wrapText="1"/>
    </xf>
    <xf numFmtId="2" fontId="17" fillId="0" borderId="18" xfId="0" applyNumberFormat="1" applyFont="1" applyFill="1" applyBorder="1" applyAlignment="1">
      <alignment wrapText="1"/>
    </xf>
    <xf numFmtId="2" fontId="17" fillId="0" borderId="20" xfId="0" applyNumberFormat="1" applyFont="1" applyFill="1" applyBorder="1" applyAlignment="1">
      <alignment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horizontal="left" vertical="center" wrapText="1"/>
    </xf>
    <xf numFmtId="0" fontId="17" fillId="35" borderId="16" xfId="0" applyFont="1" applyFill="1" applyBorder="1" applyAlignment="1">
      <alignment horizontal="left" vertical="center" wrapText="1"/>
    </xf>
    <xf numFmtId="0" fontId="17" fillId="35" borderId="17" xfId="0" applyFont="1" applyFill="1" applyBorder="1" applyAlignment="1">
      <alignment horizontal="left" vertical="center" wrapText="1"/>
    </xf>
    <xf numFmtId="2" fontId="17" fillId="0" borderId="7" xfId="0" applyNumberFormat="1" applyFont="1" applyFill="1" applyBorder="1" applyAlignment="1">
      <alignment wrapText="1"/>
    </xf>
    <xf numFmtId="2" fontId="16" fillId="0" borderId="7" xfId="0" applyNumberFormat="1" applyFont="1" applyFill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2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178" fontId="8" fillId="0" borderId="18" xfId="0" applyNumberFormat="1" applyFont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178" fontId="8" fillId="0" borderId="7" xfId="0" applyNumberFormat="1" applyFont="1" applyBorder="1" applyAlignment="1">
      <alignment wrapText="1"/>
    </xf>
    <xf numFmtId="0" fontId="66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7" xfId="0" applyFont="1" applyBorder="1" applyAlignment="1">
      <alignment horizontal="left" wrapText="1"/>
    </xf>
    <xf numFmtId="0" fontId="67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6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2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et\&#1086;&#1073;&#1097;&#1080;&#1077;%20&#1076;&#1086;&#1082;&#1091;&#1084;&#1077;&#1085;&#1090;&#1099;\ENERGY.KTL.NET.PLAN.1.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modInstruction"/>
      <sheetName val="Титульный"/>
      <sheetName val="Форма 3.1"/>
      <sheetName val="Форма 3.1 (L)"/>
      <sheetName val="F_3_1"/>
      <sheetName val="П1.30"/>
      <sheetName val="П1.4"/>
      <sheetName val="П1.5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tech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modP1_30"/>
      <sheetName val="modfrmReestr"/>
      <sheetName val="modAuthorizationUtilities"/>
      <sheetName val="AUTHORIZATION"/>
      <sheetName val="modfrmCheckInIsInProgress"/>
      <sheetName val="modOrgData"/>
    </sheetNames>
    <sheetDataSet>
      <sheetData sheetId="4">
        <row r="10">
          <cell r="F10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I11" sqref="I11"/>
    </sheetView>
  </sheetViews>
  <sheetFormatPr defaultColWidth="9.140625" defaultRowHeight="15"/>
  <cols>
    <col min="1" max="16384" width="9.140625" style="3" customWidth="1"/>
  </cols>
  <sheetData>
    <row r="1" spans="1:11" ht="15">
      <c r="A1" s="4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6"/>
      <c r="K4" s="46"/>
    </row>
    <row r="5" spans="1:9" ht="14.25">
      <c r="A5" s="4"/>
      <c r="B5" s="5"/>
      <c r="C5" s="5"/>
      <c r="D5" s="5"/>
      <c r="E5" s="5"/>
      <c r="F5" s="5"/>
      <c r="G5" s="5"/>
      <c r="H5" s="5"/>
      <c r="I5" s="5"/>
    </row>
    <row r="6" spans="1:9" ht="14.25">
      <c r="A6" s="4"/>
      <c r="B6" s="5"/>
      <c r="C6" s="5"/>
      <c r="D6" s="5"/>
      <c r="E6" s="5"/>
      <c r="F6" s="5"/>
      <c r="G6" s="5"/>
      <c r="H6" s="5"/>
      <c r="I6" s="5"/>
    </row>
    <row r="7" spans="1:11" ht="15">
      <c r="A7" s="37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5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23.25" customHeight="1">
      <c r="A9" s="39" t="s">
        <v>136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4.25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ht="15">
      <c r="B11" s="2"/>
    </row>
    <row r="12" spans="1:11" ht="28.5" customHeight="1">
      <c r="A12" s="41" t="s">
        <v>120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ht="15">
      <c r="A13" s="2"/>
    </row>
    <row r="14" spans="1:11" ht="15">
      <c r="A14" s="42" t="s">
        <v>121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ht="15">
      <c r="A15" s="2"/>
    </row>
    <row r="16" spans="1:11" ht="33.75" customHeight="1">
      <c r="A16" s="42" t="s">
        <v>125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ht="15">
      <c r="A17" s="2"/>
    </row>
    <row r="18" spans="1:11" ht="31.5" customHeight="1">
      <c r="A18" s="42" t="s">
        <v>126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ht="15">
      <c r="A19" s="2"/>
    </row>
    <row r="20" spans="1:11" ht="19.5" customHeight="1">
      <c r="A20" s="42" t="s">
        <v>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ht="15">
      <c r="A21" s="2"/>
    </row>
    <row r="22" spans="1:11" ht="15">
      <c r="A22" s="42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ht="15">
      <c r="A23" s="2"/>
    </row>
    <row r="24" spans="1:11" ht="15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ht="15">
      <c r="A25" s="2"/>
    </row>
    <row r="26" spans="1:11" ht="15">
      <c r="A26" s="42" t="s">
        <v>131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ht="15">
      <c r="A27" s="2"/>
    </row>
    <row r="28" spans="1:11" ht="15">
      <c r="A28" s="42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ht="15">
      <c r="A29" s="2"/>
    </row>
    <row r="30" spans="1:11" ht="15">
      <c r="A30" s="42" t="s">
        <v>11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ht="15">
      <c r="B31" s="2"/>
    </row>
  </sheetData>
  <sheetProtection/>
  <mergeCells count="18">
    <mergeCell ref="A28:K28"/>
    <mergeCell ref="A30:K30"/>
    <mergeCell ref="A4:K4"/>
    <mergeCell ref="A16:K16"/>
    <mergeCell ref="A18:K18"/>
    <mergeCell ref="A20:K20"/>
    <mergeCell ref="A22:K22"/>
    <mergeCell ref="A24:K24"/>
    <mergeCell ref="A26:K26"/>
    <mergeCell ref="A7:K7"/>
    <mergeCell ref="A8:K8"/>
    <mergeCell ref="A9:K9"/>
    <mergeCell ref="A10:K10"/>
    <mergeCell ref="A12:K12"/>
    <mergeCell ref="A14:K14"/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5">
      <selection activeCell="E36" sqref="E36"/>
    </sheetView>
  </sheetViews>
  <sheetFormatPr defaultColWidth="9.140625" defaultRowHeight="15"/>
  <cols>
    <col min="1" max="7" width="9.140625" style="3" customWidth="1"/>
    <col min="8" max="8" width="14.00390625" style="3" customWidth="1"/>
    <col min="9" max="9" width="17.28125" style="3" customWidth="1"/>
    <col min="10" max="10" width="23.421875" style="3" customWidth="1"/>
    <col min="11" max="11" width="23.140625" style="3" customWidth="1"/>
    <col min="12" max="16384" width="9.140625" style="3" customWidth="1"/>
  </cols>
  <sheetData>
    <row r="1" spans="1:11" ht="15">
      <c r="A1" s="43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4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7" spans="1:11" ht="14.25">
      <c r="A7" s="37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37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">
      <c r="A9" s="37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24" customHeight="1">
      <c r="A11" s="62" t="s">
        <v>122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4.25">
      <c r="A12" s="40" t="s">
        <v>15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4.25">
      <c r="A13" s="47" t="s">
        <v>137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5" spans="1:11" ht="15" customHeight="1">
      <c r="A15" s="51" t="s">
        <v>21</v>
      </c>
      <c r="B15" s="52"/>
      <c r="C15" s="52"/>
      <c r="D15" s="52"/>
      <c r="E15" s="52"/>
      <c r="F15" s="52"/>
      <c r="G15" s="52"/>
      <c r="H15" s="53"/>
      <c r="I15" s="57" t="s">
        <v>19</v>
      </c>
      <c r="J15" s="6" t="s">
        <v>16</v>
      </c>
      <c r="K15" s="7"/>
    </row>
    <row r="16" spans="1:12" ht="29.25" customHeight="1">
      <c r="A16" s="54"/>
      <c r="B16" s="55"/>
      <c r="C16" s="55"/>
      <c r="D16" s="55"/>
      <c r="E16" s="55"/>
      <c r="F16" s="55"/>
      <c r="G16" s="55"/>
      <c r="H16" s="56"/>
      <c r="I16" s="49"/>
      <c r="J16" s="12" t="s">
        <v>129</v>
      </c>
      <c r="K16" s="17" t="s">
        <v>20</v>
      </c>
      <c r="L16" s="23"/>
    </row>
    <row r="17" spans="1:12" ht="152.25" customHeight="1">
      <c r="A17" s="8" t="s">
        <v>25</v>
      </c>
      <c r="B17" s="48" t="s">
        <v>17</v>
      </c>
      <c r="C17" s="49"/>
      <c r="D17" s="49"/>
      <c r="E17" s="49"/>
      <c r="F17" s="49"/>
      <c r="G17" s="49"/>
      <c r="H17" s="50"/>
      <c r="I17" s="22" t="s">
        <v>128</v>
      </c>
      <c r="J17" s="13">
        <f>J18+J19</f>
        <v>9399.64</v>
      </c>
      <c r="K17" s="24" t="s">
        <v>118</v>
      </c>
      <c r="L17" s="23"/>
    </row>
    <row r="18" spans="1:12" ht="49.5" customHeight="1">
      <c r="A18" s="8" t="s">
        <v>26</v>
      </c>
      <c r="B18" s="48" t="s">
        <v>27</v>
      </c>
      <c r="C18" s="49"/>
      <c r="D18" s="49"/>
      <c r="E18" s="49"/>
      <c r="F18" s="49"/>
      <c r="G18" s="49"/>
      <c r="H18" s="50"/>
      <c r="I18" s="22" t="s">
        <v>128</v>
      </c>
      <c r="J18" s="15">
        <v>5154.29</v>
      </c>
      <c r="K18" s="24" t="s">
        <v>118</v>
      </c>
      <c r="L18" s="23"/>
    </row>
    <row r="19" spans="1:12" ht="45" customHeight="1">
      <c r="A19" s="8" t="s">
        <v>28</v>
      </c>
      <c r="B19" s="48" t="s">
        <v>31</v>
      </c>
      <c r="C19" s="49"/>
      <c r="D19" s="49"/>
      <c r="E19" s="49"/>
      <c r="F19" s="49"/>
      <c r="G19" s="49"/>
      <c r="H19" s="50"/>
      <c r="I19" s="29" t="s">
        <v>132</v>
      </c>
      <c r="J19" s="13">
        <v>4245.35</v>
      </c>
      <c r="K19" s="24" t="s">
        <v>118</v>
      </c>
      <c r="L19" s="23"/>
    </row>
    <row r="20" spans="1:12" ht="62.25" customHeight="1">
      <c r="A20" s="8" t="s">
        <v>29</v>
      </c>
      <c r="B20" s="48" t="s">
        <v>33</v>
      </c>
      <c r="C20" s="49"/>
      <c r="D20" s="49"/>
      <c r="E20" s="49"/>
      <c r="F20" s="49"/>
      <c r="G20" s="49"/>
      <c r="H20" s="50"/>
      <c r="I20" s="6" t="s">
        <v>32</v>
      </c>
      <c r="J20" s="31" t="s">
        <v>118</v>
      </c>
      <c r="K20" s="24" t="s">
        <v>118</v>
      </c>
      <c r="L20" s="23"/>
    </row>
    <row r="21" spans="1:12" ht="77.25" customHeight="1">
      <c r="A21" s="8" t="s">
        <v>30</v>
      </c>
      <c r="B21" s="48" t="s">
        <v>34</v>
      </c>
      <c r="C21" s="49"/>
      <c r="D21" s="49"/>
      <c r="E21" s="49"/>
      <c r="F21" s="49"/>
      <c r="G21" s="49"/>
      <c r="H21" s="50"/>
      <c r="I21" s="6" t="s">
        <v>18</v>
      </c>
      <c r="J21" s="30" t="s">
        <v>118</v>
      </c>
      <c r="K21" s="24" t="s">
        <v>118</v>
      </c>
      <c r="L21" s="23"/>
    </row>
    <row r="22" spans="1:12" ht="109.5" customHeight="1">
      <c r="A22" s="8" t="s">
        <v>36</v>
      </c>
      <c r="B22" s="48" t="s">
        <v>35</v>
      </c>
      <c r="C22" s="49"/>
      <c r="D22" s="49"/>
      <c r="E22" s="49"/>
      <c r="F22" s="49"/>
      <c r="G22" s="49"/>
      <c r="H22" s="50"/>
      <c r="I22" s="6" t="s">
        <v>32</v>
      </c>
      <c r="J22" s="31" t="s">
        <v>138</v>
      </c>
      <c r="K22" s="24" t="s">
        <v>118</v>
      </c>
      <c r="L22" s="23"/>
    </row>
    <row r="23" spans="1:12" ht="108" customHeight="1">
      <c r="A23" s="8" t="s">
        <v>37</v>
      </c>
      <c r="B23" s="48" t="s">
        <v>38</v>
      </c>
      <c r="C23" s="49"/>
      <c r="D23" s="49"/>
      <c r="E23" s="49"/>
      <c r="F23" s="49"/>
      <c r="G23" s="49"/>
      <c r="H23" s="50"/>
      <c r="I23" s="6" t="s">
        <v>32</v>
      </c>
      <c r="J23" s="31" t="s">
        <v>139</v>
      </c>
      <c r="K23" s="24" t="s">
        <v>118</v>
      </c>
      <c r="L23" s="23"/>
    </row>
    <row r="24" spans="1:12" ht="98.25" customHeight="1">
      <c r="A24" s="35" t="s">
        <v>142</v>
      </c>
      <c r="B24" s="59" t="s">
        <v>140</v>
      </c>
      <c r="C24" s="60"/>
      <c r="D24" s="60"/>
      <c r="E24" s="60"/>
      <c r="F24" s="60"/>
      <c r="G24" s="60"/>
      <c r="H24" s="61"/>
      <c r="I24" s="6" t="s">
        <v>18</v>
      </c>
      <c r="J24" s="31">
        <v>363892.07</v>
      </c>
      <c r="K24" s="24"/>
      <c r="L24" s="23"/>
    </row>
    <row r="25" spans="1:12" ht="92.25" customHeight="1">
      <c r="A25" s="32" t="s">
        <v>143</v>
      </c>
      <c r="B25" s="48" t="s">
        <v>134</v>
      </c>
      <c r="C25" s="49"/>
      <c r="D25" s="49"/>
      <c r="E25" s="49"/>
      <c r="F25" s="49"/>
      <c r="G25" s="49"/>
      <c r="H25" s="50"/>
      <c r="I25" s="6" t="s">
        <v>18</v>
      </c>
      <c r="J25" s="31" t="s">
        <v>144</v>
      </c>
      <c r="K25" s="24" t="s">
        <v>118</v>
      </c>
      <c r="L25" s="23"/>
    </row>
    <row r="26" spans="1:12" ht="119.25" customHeight="1">
      <c r="A26" s="32" t="s">
        <v>145</v>
      </c>
      <c r="B26" s="59" t="s">
        <v>146</v>
      </c>
      <c r="C26" s="60"/>
      <c r="D26" s="60"/>
      <c r="E26" s="60"/>
      <c r="F26" s="60"/>
      <c r="G26" s="60"/>
      <c r="H26" s="61"/>
      <c r="I26" s="6"/>
      <c r="J26" s="31"/>
      <c r="K26" s="24"/>
      <c r="L26" s="23"/>
    </row>
    <row r="27" spans="1:12" ht="52.5" customHeight="1">
      <c r="A27" s="32"/>
      <c r="B27" s="59" t="s">
        <v>147</v>
      </c>
      <c r="C27" s="60"/>
      <c r="D27" s="60"/>
      <c r="E27" s="60"/>
      <c r="F27" s="60"/>
      <c r="G27" s="60"/>
      <c r="H27" s="61"/>
      <c r="I27" s="33" t="s">
        <v>132</v>
      </c>
      <c r="J27" s="31">
        <v>6569.99</v>
      </c>
      <c r="K27" s="24"/>
      <c r="L27" s="23"/>
    </row>
    <row r="28" spans="1:12" ht="69.75" customHeight="1">
      <c r="A28" s="32" t="s">
        <v>141</v>
      </c>
      <c r="B28" s="58" t="s">
        <v>148</v>
      </c>
      <c r="C28" s="58"/>
      <c r="D28" s="58"/>
      <c r="E28" s="58"/>
      <c r="F28" s="58"/>
      <c r="G28" s="58"/>
      <c r="H28" s="58"/>
      <c r="I28" s="33" t="s">
        <v>132</v>
      </c>
      <c r="J28" s="31">
        <v>13296.97</v>
      </c>
      <c r="K28" s="24"/>
      <c r="L28" s="23"/>
    </row>
    <row r="29" spans="10:12" ht="14.25">
      <c r="J29" s="23"/>
      <c r="K29" s="23"/>
      <c r="L29" s="23"/>
    </row>
    <row r="30" spans="1:11" ht="46.5" customHeight="1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</sheetData>
  <sheetProtection/>
  <mergeCells count="26">
    <mergeCell ref="A8:K8"/>
    <mergeCell ref="A9:K9"/>
    <mergeCell ref="A10:K10"/>
    <mergeCell ref="A11:K11"/>
    <mergeCell ref="A12:K12"/>
    <mergeCell ref="A13:K13"/>
    <mergeCell ref="B19:H19"/>
    <mergeCell ref="B20:H20"/>
    <mergeCell ref="A30:K30"/>
    <mergeCell ref="B22:H22"/>
    <mergeCell ref="B23:H23"/>
    <mergeCell ref="B25:H25"/>
    <mergeCell ref="B28:H28"/>
    <mergeCell ref="B24:H24"/>
    <mergeCell ref="B26:H26"/>
    <mergeCell ref="B27:H27"/>
    <mergeCell ref="A1:K1"/>
    <mergeCell ref="A2:K2"/>
    <mergeCell ref="A3:K3"/>
    <mergeCell ref="A4:K4"/>
    <mergeCell ref="A7:K7"/>
    <mergeCell ref="B21:H21"/>
    <mergeCell ref="A15:H16"/>
    <mergeCell ref="I15:I16"/>
    <mergeCell ref="B17:H17"/>
    <mergeCell ref="B18:H18"/>
  </mergeCells>
  <printOptions/>
  <pageMargins left="0.26" right="0.39" top="0.32" bottom="0.28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5">
      <selection activeCell="J30" sqref="J30:K30"/>
    </sheetView>
  </sheetViews>
  <sheetFormatPr defaultColWidth="9.140625" defaultRowHeight="15"/>
  <cols>
    <col min="1" max="1" width="5.421875" style="3" customWidth="1"/>
    <col min="2" max="2" width="17.140625" style="3" customWidth="1"/>
    <col min="3" max="3" width="13.57421875" style="3" customWidth="1"/>
    <col min="4" max="4" width="18.00390625" style="3" customWidth="1"/>
    <col min="5" max="5" width="24.421875" style="3" customWidth="1"/>
    <col min="6" max="6" width="8.7109375" style="3" customWidth="1"/>
    <col min="7" max="7" width="9.140625" style="3" hidden="1" customWidth="1"/>
    <col min="8" max="8" width="9.140625" style="3" customWidth="1"/>
    <col min="9" max="9" width="7.57421875" style="3" customWidth="1"/>
    <col min="10" max="10" width="14.140625" style="3" customWidth="1"/>
    <col min="11" max="11" width="15.140625" style="3" customWidth="1"/>
    <col min="12" max="16384" width="9.140625" style="3" customWidth="1"/>
  </cols>
  <sheetData>
    <row r="1" spans="1:11" ht="15">
      <c r="A1" s="43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4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6" spans="1:12" ht="29.25" customHeight="1">
      <c r="A6" s="75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15"/>
    </row>
    <row r="7" spans="1:12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61.5" customHeight="1">
      <c r="A8" s="77" t="s">
        <v>42</v>
      </c>
      <c r="B8" s="78"/>
      <c r="C8" s="78"/>
      <c r="D8" s="79"/>
      <c r="E8" s="81" t="s">
        <v>43</v>
      </c>
      <c r="F8" s="78"/>
      <c r="G8" s="79"/>
      <c r="H8" s="80" t="s">
        <v>44</v>
      </c>
      <c r="I8" s="80"/>
      <c r="J8" s="80" t="s">
        <v>130</v>
      </c>
      <c r="K8" s="80"/>
      <c r="L8" s="15"/>
    </row>
    <row r="9" spans="1:12" ht="31.5" customHeight="1">
      <c r="A9" s="85">
        <v>1</v>
      </c>
      <c r="B9" s="83" t="s">
        <v>45</v>
      </c>
      <c r="C9" s="82"/>
      <c r="D9" s="82"/>
      <c r="E9" s="82"/>
      <c r="F9" s="82"/>
      <c r="G9" s="82"/>
      <c r="H9" s="82">
        <v>1</v>
      </c>
      <c r="I9" s="82"/>
      <c r="J9" s="82">
        <v>221.41</v>
      </c>
      <c r="K9" s="82"/>
      <c r="L9" s="15"/>
    </row>
    <row r="10" spans="1:12" ht="22.5" customHeight="1">
      <c r="A10" s="86"/>
      <c r="B10" s="83" t="s">
        <v>46</v>
      </c>
      <c r="C10" s="82"/>
      <c r="D10" s="82"/>
      <c r="E10" s="82"/>
      <c r="F10" s="82"/>
      <c r="G10" s="82"/>
      <c r="H10" s="82"/>
      <c r="I10" s="82"/>
      <c r="J10" s="82"/>
      <c r="K10" s="82"/>
      <c r="L10" s="15"/>
    </row>
    <row r="11" spans="1:12" ht="22.5" customHeight="1">
      <c r="A11" s="87"/>
      <c r="B11" s="83" t="s">
        <v>20</v>
      </c>
      <c r="C11" s="82"/>
      <c r="D11" s="82"/>
      <c r="E11" s="82"/>
      <c r="F11" s="82"/>
      <c r="G11" s="82"/>
      <c r="H11" s="82"/>
      <c r="I11" s="82"/>
      <c r="J11" s="82"/>
      <c r="K11" s="82"/>
      <c r="L11" s="15"/>
    </row>
    <row r="12" spans="1:12" ht="47.25" customHeight="1">
      <c r="A12" s="13">
        <v>2</v>
      </c>
      <c r="B12" s="83" t="s">
        <v>47</v>
      </c>
      <c r="C12" s="82"/>
      <c r="D12" s="82"/>
      <c r="E12" s="82"/>
      <c r="F12" s="82"/>
      <c r="G12" s="82"/>
      <c r="H12" s="82"/>
      <c r="I12" s="82"/>
      <c r="J12" s="71" t="s">
        <v>118</v>
      </c>
      <c r="K12" s="72"/>
      <c r="L12" s="15"/>
    </row>
    <row r="13" spans="1:12" ht="46.5" customHeight="1">
      <c r="A13" s="64">
        <v>3</v>
      </c>
      <c r="B13" s="83" t="s">
        <v>48</v>
      </c>
      <c r="C13" s="82"/>
      <c r="D13" s="82"/>
      <c r="E13" s="82"/>
      <c r="F13" s="82"/>
      <c r="G13" s="82"/>
      <c r="H13" s="82"/>
      <c r="I13" s="82"/>
      <c r="J13" s="71" t="s">
        <v>118</v>
      </c>
      <c r="K13" s="72"/>
      <c r="L13" s="15"/>
    </row>
    <row r="14" spans="1:12" ht="14.25" customHeight="1">
      <c r="A14" s="65"/>
      <c r="B14" s="83" t="s">
        <v>49</v>
      </c>
      <c r="C14" s="82"/>
      <c r="D14" s="82"/>
      <c r="E14" s="82"/>
      <c r="F14" s="82"/>
      <c r="G14" s="82"/>
      <c r="H14" s="82">
        <v>1</v>
      </c>
      <c r="I14" s="82"/>
      <c r="J14" s="84" t="s">
        <v>149</v>
      </c>
      <c r="K14" s="84"/>
      <c r="L14" s="15"/>
    </row>
    <row r="15" spans="1:12" ht="14.25" customHeight="1">
      <c r="A15" s="65"/>
      <c r="B15" s="83" t="s">
        <v>50</v>
      </c>
      <c r="C15" s="82"/>
      <c r="D15" s="82"/>
      <c r="E15" s="82"/>
      <c r="F15" s="82"/>
      <c r="G15" s="82"/>
      <c r="H15" s="82">
        <v>1</v>
      </c>
      <c r="I15" s="82"/>
      <c r="J15" s="71" t="s">
        <v>150</v>
      </c>
      <c r="K15" s="72"/>
      <c r="L15" s="15"/>
    </row>
    <row r="16" spans="1:12" ht="14.25" customHeight="1">
      <c r="A16" s="65"/>
      <c r="B16" s="83" t="s">
        <v>135</v>
      </c>
      <c r="C16" s="82"/>
      <c r="D16" s="82"/>
      <c r="E16" s="82"/>
      <c r="F16" s="82"/>
      <c r="G16" s="82"/>
      <c r="H16" s="82">
        <v>1</v>
      </c>
      <c r="I16" s="82"/>
      <c r="J16" s="82">
        <v>1311.54</v>
      </c>
      <c r="K16" s="82"/>
      <c r="L16" s="15"/>
    </row>
    <row r="17" spans="1:12" ht="78.75" customHeight="1">
      <c r="A17" s="65"/>
      <c r="B17" s="83" t="s">
        <v>133</v>
      </c>
      <c r="C17" s="82"/>
      <c r="D17" s="82"/>
      <c r="E17" s="82"/>
      <c r="F17" s="82"/>
      <c r="G17" s="82"/>
      <c r="H17" s="82">
        <v>1</v>
      </c>
      <c r="I17" s="82"/>
      <c r="J17" s="71" t="s">
        <v>151</v>
      </c>
      <c r="K17" s="72"/>
      <c r="L17" s="15"/>
    </row>
    <row r="18" spans="1:12" ht="33.75" customHeight="1">
      <c r="A18" s="65"/>
      <c r="B18" s="83" t="s">
        <v>51</v>
      </c>
      <c r="C18" s="82"/>
      <c r="D18" s="82"/>
      <c r="E18" s="82"/>
      <c r="F18" s="82"/>
      <c r="G18" s="82"/>
      <c r="H18" s="82"/>
      <c r="I18" s="82"/>
      <c r="J18" s="82"/>
      <c r="K18" s="82"/>
      <c r="L18" s="15"/>
    </row>
    <row r="19" spans="1:12" ht="30" customHeight="1">
      <c r="A19" s="85">
        <v>4</v>
      </c>
      <c r="B19" s="83" t="s">
        <v>52</v>
      </c>
      <c r="C19" s="82"/>
      <c r="D19" s="82"/>
      <c r="E19" s="82"/>
      <c r="F19" s="82"/>
      <c r="G19" s="82"/>
      <c r="H19" s="82">
        <v>1</v>
      </c>
      <c r="I19" s="82"/>
      <c r="J19" s="82">
        <v>182.36</v>
      </c>
      <c r="K19" s="82"/>
      <c r="L19" s="15"/>
    </row>
    <row r="20" spans="1:12" ht="14.25">
      <c r="A20" s="88"/>
      <c r="B20" s="83" t="s">
        <v>46</v>
      </c>
      <c r="C20" s="82"/>
      <c r="D20" s="82"/>
      <c r="E20" s="82"/>
      <c r="F20" s="82"/>
      <c r="G20" s="82"/>
      <c r="H20" s="82"/>
      <c r="I20" s="82"/>
      <c r="J20" s="82"/>
      <c r="K20" s="82"/>
      <c r="L20" s="15"/>
    </row>
    <row r="21" spans="1:12" ht="14.25">
      <c r="A21" s="89"/>
      <c r="B21" s="83" t="s">
        <v>20</v>
      </c>
      <c r="C21" s="82"/>
      <c r="D21" s="82"/>
      <c r="E21" s="82"/>
      <c r="F21" s="82"/>
      <c r="G21" s="82"/>
      <c r="H21" s="82"/>
      <c r="I21" s="82"/>
      <c r="J21" s="82"/>
      <c r="K21" s="82"/>
      <c r="L21" s="15"/>
    </row>
    <row r="22" spans="1:12" ht="62.25" customHeight="1">
      <c r="A22" s="85">
        <v>5</v>
      </c>
      <c r="B22" s="83" t="s">
        <v>53</v>
      </c>
      <c r="C22" s="82"/>
      <c r="D22" s="82"/>
      <c r="E22" s="82"/>
      <c r="F22" s="82"/>
      <c r="G22" s="82"/>
      <c r="H22" s="82"/>
      <c r="I22" s="82"/>
      <c r="J22" s="82" t="s">
        <v>118</v>
      </c>
      <c r="K22" s="82"/>
      <c r="L22" s="15"/>
    </row>
    <row r="23" spans="1:12" ht="14.25">
      <c r="A23" s="88"/>
      <c r="B23" s="83" t="s">
        <v>46</v>
      </c>
      <c r="C23" s="82"/>
      <c r="D23" s="82"/>
      <c r="E23" s="82"/>
      <c r="F23" s="82"/>
      <c r="G23" s="82"/>
      <c r="H23" s="82"/>
      <c r="I23" s="82"/>
      <c r="J23" s="82"/>
      <c r="K23" s="82"/>
      <c r="L23" s="15"/>
    </row>
    <row r="24" spans="1:12" ht="14.25">
      <c r="A24" s="89"/>
      <c r="B24" s="83" t="s">
        <v>20</v>
      </c>
      <c r="C24" s="82"/>
      <c r="D24" s="82"/>
      <c r="E24" s="82"/>
      <c r="F24" s="82"/>
      <c r="G24" s="82"/>
      <c r="H24" s="82"/>
      <c r="I24" s="82"/>
      <c r="J24" s="82"/>
      <c r="K24" s="82"/>
      <c r="L24" s="15"/>
    </row>
    <row r="25" spans="1:12" ht="122.25" customHeight="1">
      <c r="A25" s="85">
        <v>6</v>
      </c>
      <c r="B25" s="83" t="s">
        <v>54</v>
      </c>
      <c r="C25" s="82"/>
      <c r="D25" s="82"/>
      <c r="E25" s="82"/>
      <c r="F25" s="82"/>
      <c r="G25" s="82"/>
      <c r="H25" s="82"/>
      <c r="I25" s="82"/>
      <c r="J25" s="82" t="s">
        <v>118</v>
      </c>
      <c r="K25" s="82"/>
      <c r="L25" s="15"/>
    </row>
    <row r="26" spans="1:12" ht="14.25">
      <c r="A26" s="88"/>
      <c r="B26" s="83" t="s">
        <v>46</v>
      </c>
      <c r="C26" s="82"/>
      <c r="D26" s="82"/>
      <c r="E26" s="82"/>
      <c r="F26" s="82"/>
      <c r="G26" s="82"/>
      <c r="H26" s="82"/>
      <c r="I26" s="82"/>
      <c r="J26" s="82"/>
      <c r="K26" s="82"/>
      <c r="L26" s="15"/>
    </row>
    <row r="27" spans="1:12" ht="14.25">
      <c r="A27" s="89"/>
      <c r="B27" s="83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15"/>
    </row>
    <row r="28" spans="1:12" ht="151.5" customHeight="1">
      <c r="A28" s="36">
        <v>7</v>
      </c>
      <c r="B28" s="73" t="s">
        <v>146</v>
      </c>
      <c r="C28" s="73"/>
      <c r="D28" s="73"/>
      <c r="E28" s="74"/>
      <c r="F28" s="74"/>
      <c r="G28" s="34"/>
      <c r="H28" s="74"/>
      <c r="I28" s="74"/>
      <c r="J28" s="74"/>
      <c r="K28" s="74"/>
      <c r="L28" s="15"/>
    </row>
    <row r="29" spans="1:12" ht="69.75" customHeight="1">
      <c r="A29" s="36"/>
      <c r="B29" s="66" t="s">
        <v>147</v>
      </c>
      <c r="C29" s="67"/>
      <c r="D29" s="68"/>
      <c r="E29" s="69"/>
      <c r="F29" s="70"/>
      <c r="G29" s="34"/>
      <c r="H29" s="71">
        <v>1</v>
      </c>
      <c r="I29" s="72"/>
      <c r="J29" s="71">
        <v>905.92</v>
      </c>
      <c r="K29" s="72"/>
      <c r="L29" s="15"/>
    </row>
    <row r="30" spans="1:12" ht="66" customHeight="1">
      <c r="A30" s="36"/>
      <c r="B30" s="66" t="s">
        <v>152</v>
      </c>
      <c r="C30" s="67"/>
      <c r="D30" s="68"/>
      <c r="E30" s="69"/>
      <c r="F30" s="70"/>
      <c r="G30" s="34"/>
      <c r="H30" s="71">
        <v>1</v>
      </c>
      <c r="I30" s="72"/>
      <c r="J30" s="71">
        <v>886.46</v>
      </c>
      <c r="K30" s="72"/>
      <c r="L30" s="15"/>
    </row>
    <row r="31" spans="1:12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1" ht="39" customHeight="1">
      <c r="B32" s="42" t="s">
        <v>55</v>
      </c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/>
  <mergeCells count="103">
    <mergeCell ref="A9:A11"/>
    <mergeCell ref="A19:A21"/>
    <mergeCell ref="A22:A24"/>
    <mergeCell ref="A25:A27"/>
    <mergeCell ref="B32:K32"/>
    <mergeCell ref="E10:G10"/>
    <mergeCell ref="E11:G11"/>
    <mergeCell ref="H10:I10"/>
    <mergeCell ref="J10:K10"/>
    <mergeCell ref="B27:D27"/>
    <mergeCell ref="E27:G27"/>
    <mergeCell ref="H27:I27"/>
    <mergeCell ref="J27:K27"/>
    <mergeCell ref="B25:D25"/>
    <mergeCell ref="E25:G25"/>
    <mergeCell ref="H25:I25"/>
    <mergeCell ref="J25:K25"/>
    <mergeCell ref="B26:D26"/>
    <mergeCell ref="E26:G26"/>
    <mergeCell ref="H26:I26"/>
    <mergeCell ref="J26:K26"/>
    <mergeCell ref="B23:D23"/>
    <mergeCell ref="E23:G23"/>
    <mergeCell ref="H23:I23"/>
    <mergeCell ref="J23:K23"/>
    <mergeCell ref="B24:D24"/>
    <mergeCell ref="E24:G24"/>
    <mergeCell ref="H24:I24"/>
    <mergeCell ref="J24:K24"/>
    <mergeCell ref="B21:D21"/>
    <mergeCell ref="E21:G21"/>
    <mergeCell ref="H21:I21"/>
    <mergeCell ref="J21:K21"/>
    <mergeCell ref="B22:D22"/>
    <mergeCell ref="E22:G22"/>
    <mergeCell ref="H22:I22"/>
    <mergeCell ref="J22:K22"/>
    <mergeCell ref="B19:D19"/>
    <mergeCell ref="E19:G19"/>
    <mergeCell ref="H19:I19"/>
    <mergeCell ref="J19:K19"/>
    <mergeCell ref="B20:D20"/>
    <mergeCell ref="E20:G20"/>
    <mergeCell ref="H20:I20"/>
    <mergeCell ref="J20:K20"/>
    <mergeCell ref="B17:D17"/>
    <mergeCell ref="E17:G17"/>
    <mergeCell ref="H17:I17"/>
    <mergeCell ref="J17:K17"/>
    <mergeCell ref="B18:D18"/>
    <mergeCell ref="E18:G18"/>
    <mergeCell ref="H18:I18"/>
    <mergeCell ref="J18:K18"/>
    <mergeCell ref="B15:D15"/>
    <mergeCell ref="E15:G15"/>
    <mergeCell ref="H15:I15"/>
    <mergeCell ref="J15:K15"/>
    <mergeCell ref="B16:D16"/>
    <mergeCell ref="E16:G16"/>
    <mergeCell ref="H16:I16"/>
    <mergeCell ref="J16:K16"/>
    <mergeCell ref="B13:D13"/>
    <mergeCell ref="E13:G13"/>
    <mergeCell ref="H13:I13"/>
    <mergeCell ref="J13:K13"/>
    <mergeCell ref="B14:D14"/>
    <mergeCell ref="E14:G14"/>
    <mergeCell ref="H14:I14"/>
    <mergeCell ref="J14:K14"/>
    <mergeCell ref="B12:D12"/>
    <mergeCell ref="E12:G12"/>
    <mergeCell ref="H12:I12"/>
    <mergeCell ref="J12:K12"/>
    <mergeCell ref="B10:D10"/>
    <mergeCell ref="B11:D11"/>
    <mergeCell ref="H11:I11"/>
    <mergeCell ref="J11:K11"/>
    <mergeCell ref="H8:I8"/>
    <mergeCell ref="E8:G8"/>
    <mergeCell ref="E9:G9"/>
    <mergeCell ref="H9:I9"/>
    <mergeCell ref="J9:K9"/>
    <mergeCell ref="B9:D9"/>
    <mergeCell ref="J28:K28"/>
    <mergeCell ref="J29:K29"/>
    <mergeCell ref="J30:K30"/>
    <mergeCell ref="A1:K1"/>
    <mergeCell ref="A2:K2"/>
    <mergeCell ref="A3:K3"/>
    <mergeCell ref="A4:K4"/>
    <mergeCell ref="A6:K6"/>
    <mergeCell ref="A8:D8"/>
    <mergeCell ref="J8:K8"/>
    <mergeCell ref="A13:A18"/>
    <mergeCell ref="B29:D29"/>
    <mergeCell ref="B30:D30"/>
    <mergeCell ref="E29:F29"/>
    <mergeCell ref="E30:F30"/>
    <mergeCell ref="H29:I29"/>
    <mergeCell ref="H30:I30"/>
    <mergeCell ref="B28:D28"/>
    <mergeCell ref="E28:F28"/>
    <mergeCell ref="H28:I28"/>
  </mergeCells>
  <printOptions/>
  <pageMargins left="0.35433070866141736" right="0.1968503937007874" top="0.28" bottom="0.2362204724409449" header="0.2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1" sqref="G11:I11"/>
    </sheetView>
  </sheetViews>
  <sheetFormatPr defaultColWidth="9.140625" defaultRowHeight="15"/>
  <cols>
    <col min="1" max="4" width="9.140625" style="3" customWidth="1"/>
    <col min="5" max="5" width="5.140625" style="3" customWidth="1"/>
    <col min="6" max="7" width="9.140625" style="3" customWidth="1"/>
    <col min="8" max="8" width="11.140625" style="3" customWidth="1"/>
    <col min="9" max="9" width="6.57421875" style="3" customWidth="1"/>
    <col min="10" max="10" width="14.57421875" style="3" customWidth="1"/>
    <col min="11" max="11" width="7.00390625" style="3" customWidth="1"/>
    <col min="12" max="16384" width="9.140625" style="3" customWidth="1"/>
  </cols>
  <sheetData>
    <row r="1" spans="1:11" ht="15">
      <c r="A1" s="43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4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7" spans="1:11" ht="45" customHeight="1">
      <c r="A7" s="90" t="s">
        <v>83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9" spans="1:12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87" customHeight="1">
      <c r="A10" s="93" t="s">
        <v>42</v>
      </c>
      <c r="B10" s="94"/>
      <c r="C10" s="94"/>
      <c r="D10" s="94"/>
      <c r="E10" s="94"/>
      <c r="F10" s="94"/>
      <c r="G10" s="91" t="s">
        <v>84</v>
      </c>
      <c r="H10" s="92"/>
      <c r="I10" s="92"/>
      <c r="J10" s="82" t="s">
        <v>85</v>
      </c>
      <c r="K10" s="82"/>
      <c r="L10" s="15"/>
    </row>
    <row r="11" spans="1:12" ht="36" customHeight="1">
      <c r="A11" s="95" t="s">
        <v>86</v>
      </c>
      <c r="B11" s="96"/>
      <c r="C11" s="96"/>
      <c r="D11" s="96"/>
      <c r="E11" s="96"/>
      <c r="F11" s="96"/>
      <c r="G11" s="82">
        <v>1524.01</v>
      </c>
      <c r="H11" s="97"/>
      <c r="I11" s="97"/>
      <c r="J11" s="82">
        <v>1162</v>
      </c>
      <c r="K11" s="82"/>
      <c r="L11" s="15"/>
    </row>
    <row r="12" spans="1:12" ht="68.25" customHeight="1">
      <c r="A12" s="95" t="s">
        <v>87</v>
      </c>
      <c r="B12" s="96"/>
      <c r="C12" s="96"/>
      <c r="D12" s="96"/>
      <c r="E12" s="96"/>
      <c r="F12" s="96"/>
      <c r="G12" s="98">
        <v>9920.13</v>
      </c>
      <c r="H12" s="99"/>
      <c r="I12" s="100"/>
      <c r="J12" s="101">
        <v>3380</v>
      </c>
      <c r="K12" s="82"/>
      <c r="L12" s="15"/>
    </row>
    <row r="13" spans="1:12" ht="45.75" customHeight="1">
      <c r="A13" s="95" t="s">
        <v>88</v>
      </c>
      <c r="B13" s="96"/>
      <c r="C13" s="96"/>
      <c r="D13" s="96"/>
      <c r="E13" s="96"/>
      <c r="F13" s="96"/>
      <c r="G13" s="91" t="s">
        <v>118</v>
      </c>
      <c r="H13" s="92"/>
      <c r="I13" s="92"/>
      <c r="J13" s="82" t="s">
        <v>118</v>
      </c>
      <c r="K13" s="82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</sheetData>
  <sheetProtection/>
  <mergeCells count="17">
    <mergeCell ref="A13:F13"/>
    <mergeCell ref="G13:I13"/>
    <mergeCell ref="J13:K13"/>
    <mergeCell ref="A11:F11"/>
    <mergeCell ref="G11:I11"/>
    <mergeCell ref="J11:K11"/>
    <mergeCell ref="A12:F12"/>
    <mergeCell ref="G12:I12"/>
    <mergeCell ref="J12:K12"/>
    <mergeCell ref="A1:K1"/>
    <mergeCell ref="A2:K2"/>
    <mergeCell ref="A3:K3"/>
    <mergeCell ref="A4:K4"/>
    <mergeCell ref="A7:K7"/>
    <mergeCell ref="J10:K10"/>
    <mergeCell ref="G10:I10"/>
    <mergeCell ref="A10:F10"/>
  </mergeCells>
  <printOptions/>
  <pageMargins left="0.3937007874015748" right="0.31496062992125984" top="0.4330708661417323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25">
      <selection activeCell="A38" sqref="A38:K38"/>
    </sheetView>
  </sheetViews>
  <sheetFormatPr defaultColWidth="9.140625" defaultRowHeight="15"/>
  <cols>
    <col min="1" max="1" width="5.57421875" style="3" customWidth="1"/>
    <col min="2" max="6" width="9.140625" style="3" customWidth="1"/>
    <col min="7" max="7" width="0.85546875" style="3" customWidth="1"/>
    <col min="8" max="8" width="12.140625" style="3" customWidth="1"/>
    <col min="9" max="9" width="12.7109375" style="3" customWidth="1"/>
    <col min="10" max="10" width="15.421875" style="3" customWidth="1"/>
    <col min="11" max="11" width="13.00390625" style="3" customWidth="1"/>
    <col min="12" max="16384" width="9.140625" style="3" customWidth="1"/>
  </cols>
  <sheetData>
    <row r="1" spans="1:12" ht="15">
      <c r="A1" s="128"/>
      <c r="B1" s="76"/>
      <c r="C1" s="76"/>
      <c r="D1" s="76"/>
      <c r="E1" s="76"/>
      <c r="F1" s="76"/>
      <c r="G1" s="76"/>
      <c r="H1" s="76"/>
      <c r="I1" s="76"/>
      <c r="J1" s="76"/>
      <c r="K1" s="76"/>
      <c r="L1" s="20"/>
    </row>
    <row r="2" spans="1:12" ht="14.25">
      <c r="A2" s="129"/>
      <c r="B2" s="129"/>
      <c r="C2" s="129"/>
      <c r="D2" s="129"/>
      <c r="E2" s="129"/>
      <c r="F2" s="129"/>
      <c r="G2" s="129"/>
      <c r="H2" s="129"/>
      <c r="I2" s="129"/>
      <c r="J2" s="130"/>
      <c r="K2" s="130"/>
      <c r="L2" s="20"/>
    </row>
    <row r="3" spans="1:12" ht="14.25">
      <c r="A3" s="129"/>
      <c r="B3" s="129"/>
      <c r="C3" s="129"/>
      <c r="D3" s="129"/>
      <c r="E3" s="129"/>
      <c r="F3" s="129"/>
      <c r="G3" s="129"/>
      <c r="H3" s="129"/>
      <c r="I3" s="129"/>
      <c r="J3" s="130"/>
      <c r="K3" s="130"/>
      <c r="L3" s="20"/>
    </row>
    <row r="4" spans="1:12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</row>
    <row r="5" spans="1:12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0"/>
    </row>
    <row r="6" spans="1:12" ht="36" customHeight="1">
      <c r="A6" s="131" t="s">
        <v>56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20"/>
    </row>
    <row r="7" spans="1:12" ht="15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0"/>
    </row>
    <row r="8" spans="1:12" ht="15">
      <c r="A8" s="26"/>
      <c r="B8" s="26"/>
      <c r="C8" s="26"/>
      <c r="D8" s="26"/>
      <c r="E8" s="26"/>
      <c r="F8" s="26"/>
      <c r="G8" s="26"/>
      <c r="H8" s="26"/>
      <c r="I8" s="26"/>
      <c r="J8" s="26" t="s">
        <v>60</v>
      </c>
      <c r="K8" s="26"/>
      <c r="L8" s="20"/>
    </row>
    <row r="9" spans="1:12" ht="30.75" customHeight="1">
      <c r="A9" s="27" t="s">
        <v>22</v>
      </c>
      <c r="B9" s="110" t="s">
        <v>57</v>
      </c>
      <c r="C9" s="111"/>
      <c r="D9" s="111"/>
      <c r="E9" s="111"/>
      <c r="F9" s="111"/>
      <c r="G9" s="111"/>
      <c r="H9" s="133" t="s">
        <v>59</v>
      </c>
      <c r="I9" s="134"/>
      <c r="J9" s="133" t="s">
        <v>58</v>
      </c>
      <c r="K9" s="134"/>
      <c r="L9" s="20"/>
    </row>
    <row r="10" spans="1:12" ht="29.25" customHeight="1">
      <c r="A10" s="111">
        <v>1</v>
      </c>
      <c r="B10" s="112" t="s">
        <v>61</v>
      </c>
      <c r="C10" s="113"/>
      <c r="D10" s="113"/>
      <c r="E10" s="113"/>
      <c r="F10" s="113"/>
      <c r="G10" s="113"/>
      <c r="H10" s="104">
        <f>H12+H13+H14+H15+H16+H28</f>
        <v>6825.137919999999</v>
      </c>
      <c r="I10" s="119"/>
      <c r="J10" s="122">
        <f>J12+J13+J14+J15+J16+J28</f>
        <v>7166.394815999999</v>
      </c>
      <c r="K10" s="123"/>
      <c r="L10" s="20"/>
    </row>
    <row r="11" spans="1:12" ht="15" customHeight="1">
      <c r="A11" s="111"/>
      <c r="B11" s="114" t="s">
        <v>62</v>
      </c>
      <c r="C11" s="115"/>
      <c r="D11" s="115"/>
      <c r="E11" s="115"/>
      <c r="F11" s="115"/>
      <c r="G11" s="116"/>
      <c r="H11" s="120"/>
      <c r="I11" s="121"/>
      <c r="J11" s="124"/>
      <c r="K11" s="125"/>
      <c r="L11" s="20"/>
    </row>
    <row r="12" spans="1:12" ht="14.25" customHeight="1">
      <c r="A12" s="111"/>
      <c r="B12" s="112" t="s">
        <v>63</v>
      </c>
      <c r="C12" s="113"/>
      <c r="D12" s="113"/>
      <c r="E12" s="113"/>
      <c r="F12" s="113"/>
      <c r="G12" s="113"/>
      <c r="H12" s="126"/>
      <c r="I12" s="127"/>
      <c r="J12" s="102"/>
      <c r="K12" s="103"/>
      <c r="L12" s="20"/>
    </row>
    <row r="13" spans="1:12" ht="14.25" customHeight="1">
      <c r="A13" s="111"/>
      <c r="B13" s="112" t="s">
        <v>64</v>
      </c>
      <c r="C13" s="113"/>
      <c r="D13" s="113"/>
      <c r="E13" s="113"/>
      <c r="F13" s="113"/>
      <c r="G13" s="113"/>
      <c r="H13" s="126"/>
      <c r="I13" s="127"/>
      <c r="J13" s="102"/>
      <c r="K13" s="103"/>
      <c r="L13" s="20"/>
    </row>
    <row r="14" spans="1:12" ht="14.25" customHeight="1">
      <c r="A14" s="111"/>
      <c r="B14" s="112" t="s">
        <v>65</v>
      </c>
      <c r="C14" s="113"/>
      <c r="D14" s="113"/>
      <c r="E14" s="113"/>
      <c r="F14" s="113"/>
      <c r="G14" s="113"/>
      <c r="H14" s="126">
        <f>1043282.86/6*12/1000</f>
        <v>2086.5657199999996</v>
      </c>
      <c r="I14" s="127"/>
      <c r="J14" s="102">
        <f>H14*1.05</f>
        <v>2190.8940059999995</v>
      </c>
      <c r="K14" s="103"/>
      <c r="L14" s="20"/>
    </row>
    <row r="15" spans="1:12" ht="14.25" customHeight="1">
      <c r="A15" s="111"/>
      <c r="B15" s="112" t="s">
        <v>66</v>
      </c>
      <c r="C15" s="113"/>
      <c r="D15" s="113"/>
      <c r="E15" s="113"/>
      <c r="F15" s="113"/>
      <c r="G15" s="113"/>
      <c r="H15" s="126">
        <f>(198484.41)/6*12/1000</f>
        <v>396.96882</v>
      </c>
      <c r="I15" s="127"/>
      <c r="J15" s="102">
        <f>H15*1.05</f>
        <v>416.81726100000003</v>
      </c>
      <c r="K15" s="103"/>
      <c r="L15" s="20"/>
    </row>
    <row r="16" spans="1:12" ht="14.25" customHeight="1">
      <c r="A16" s="111"/>
      <c r="B16" s="112" t="s">
        <v>67</v>
      </c>
      <c r="C16" s="113"/>
      <c r="D16" s="113"/>
      <c r="E16" s="113"/>
      <c r="F16" s="113"/>
      <c r="G16" s="113"/>
      <c r="H16" s="104">
        <f>H18+H19+H20</f>
        <v>4340.26138</v>
      </c>
      <c r="I16" s="105"/>
      <c r="J16" s="122">
        <f>J18+J19+J20</f>
        <v>4557.274449</v>
      </c>
      <c r="K16" s="123"/>
      <c r="L16" s="20"/>
    </row>
    <row r="17" spans="1:12" s="19" customFormat="1" ht="15" customHeight="1">
      <c r="A17" s="111"/>
      <c r="B17" s="112" t="s">
        <v>68</v>
      </c>
      <c r="C17" s="113"/>
      <c r="D17" s="113"/>
      <c r="E17" s="113"/>
      <c r="F17" s="113"/>
      <c r="G17" s="113"/>
      <c r="H17" s="106"/>
      <c r="I17" s="107"/>
      <c r="J17" s="124"/>
      <c r="K17" s="125"/>
      <c r="L17" s="21"/>
    </row>
    <row r="18" spans="1:12" ht="33" customHeight="1">
      <c r="A18" s="111"/>
      <c r="B18" s="112" t="s">
        <v>69</v>
      </c>
      <c r="C18" s="113"/>
      <c r="D18" s="113"/>
      <c r="E18" s="113"/>
      <c r="F18" s="113"/>
      <c r="G18" s="113"/>
      <c r="H18" s="126"/>
      <c r="I18" s="127"/>
      <c r="J18" s="108"/>
      <c r="K18" s="109"/>
      <c r="L18" s="20"/>
    </row>
    <row r="19" spans="1:12" ht="44.25" customHeight="1">
      <c r="A19" s="111"/>
      <c r="B19" s="112" t="s">
        <v>70</v>
      </c>
      <c r="C19" s="113"/>
      <c r="D19" s="113"/>
      <c r="E19" s="113"/>
      <c r="F19" s="113"/>
      <c r="G19" s="113"/>
      <c r="H19" s="126"/>
      <c r="I19" s="127"/>
      <c r="J19" s="108"/>
      <c r="K19" s="109"/>
      <c r="L19" s="20"/>
    </row>
    <row r="20" spans="1:12" ht="29.25" customHeight="1">
      <c r="A20" s="111"/>
      <c r="B20" s="135" t="s">
        <v>127</v>
      </c>
      <c r="C20" s="136"/>
      <c r="D20" s="136"/>
      <c r="E20" s="136"/>
      <c r="F20" s="136"/>
      <c r="G20" s="137"/>
      <c r="H20" s="104">
        <f>H22+H23+H24+H26+H27</f>
        <v>4340.26138</v>
      </c>
      <c r="I20" s="105"/>
      <c r="J20" s="122">
        <f>J22+J23+J24+J26+J27</f>
        <v>4557.274449</v>
      </c>
      <c r="K20" s="123"/>
      <c r="L20" s="20"/>
    </row>
    <row r="21" spans="1:12" ht="14.25" customHeight="1">
      <c r="A21" s="111"/>
      <c r="B21" s="138"/>
      <c r="C21" s="139"/>
      <c r="D21" s="139"/>
      <c r="E21" s="139"/>
      <c r="F21" s="139"/>
      <c r="G21" s="140"/>
      <c r="H21" s="106"/>
      <c r="I21" s="107"/>
      <c r="J21" s="124"/>
      <c r="K21" s="125"/>
      <c r="L21" s="20"/>
    </row>
    <row r="22" spans="1:12" ht="15.75">
      <c r="A22" s="111"/>
      <c r="B22" s="112" t="s">
        <v>71</v>
      </c>
      <c r="C22" s="113"/>
      <c r="D22" s="113"/>
      <c r="E22" s="113"/>
      <c r="F22" s="113"/>
      <c r="G22" s="113"/>
      <c r="H22" s="126">
        <f>7543.39/6*12/1000</f>
        <v>15.086780000000003</v>
      </c>
      <c r="I22" s="127"/>
      <c r="J22" s="108">
        <f>H22*1.05</f>
        <v>15.841119000000004</v>
      </c>
      <c r="K22" s="109"/>
      <c r="L22" s="20"/>
    </row>
    <row r="23" spans="1:12" ht="14.25" customHeight="1">
      <c r="A23" s="111"/>
      <c r="B23" s="112" t="s">
        <v>72</v>
      </c>
      <c r="C23" s="113"/>
      <c r="D23" s="113"/>
      <c r="E23" s="113"/>
      <c r="F23" s="113"/>
      <c r="G23" s="113"/>
      <c r="H23" s="141"/>
      <c r="I23" s="127"/>
      <c r="J23" s="108">
        <f>H23*1.05</f>
        <v>0</v>
      </c>
      <c r="K23" s="109"/>
      <c r="L23" s="20"/>
    </row>
    <row r="24" spans="1:12" ht="31.5" customHeight="1">
      <c r="A24" s="111"/>
      <c r="B24" s="135" t="s">
        <v>119</v>
      </c>
      <c r="C24" s="136"/>
      <c r="D24" s="136"/>
      <c r="E24" s="136"/>
      <c r="F24" s="136"/>
      <c r="G24" s="137"/>
      <c r="H24" s="104">
        <f>(1221.4)/6*12/1000</f>
        <v>2.4428</v>
      </c>
      <c r="I24" s="105"/>
      <c r="J24" s="122">
        <f>H24*1.05</f>
        <v>2.56494</v>
      </c>
      <c r="K24" s="123"/>
      <c r="L24" s="20"/>
    </row>
    <row r="25" spans="1:12" ht="14.25" customHeight="1">
      <c r="A25" s="111"/>
      <c r="B25" s="138"/>
      <c r="C25" s="139"/>
      <c r="D25" s="139"/>
      <c r="E25" s="139"/>
      <c r="F25" s="139"/>
      <c r="G25" s="140"/>
      <c r="H25" s="106"/>
      <c r="I25" s="107"/>
      <c r="J25" s="124"/>
      <c r="K25" s="125"/>
      <c r="L25" s="20"/>
    </row>
    <row r="26" spans="1:12" ht="14.25" customHeight="1">
      <c r="A26" s="111"/>
      <c r="B26" s="112" t="s">
        <v>73</v>
      </c>
      <c r="C26" s="113"/>
      <c r="D26" s="113"/>
      <c r="E26" s="113"/>
      <c r="F26" s="113"/>
      <c r="G26" s="113"/>
      <c r="H26" s="126"/>
      <c r="I26" s="127"/>
      <c r="J26" s="108">
        <f>H26*1.05</f>
        <v>0</v>
      </c>
      <c r="K26" s="109"/>
      <c r="L26" s="20"/>
    </row>
    <row r="27" spans="1:12" ht="54.75" customHeight="1">
      <c r="A27" s="111"/>
      <c r="B27" s="112" t="s">
        <v>74</v>
      </c>
      <c r="C27" s="113"/>
      <c r="D27" s="113"/>
      <c r="E27" s="113"/>
      <c r="F27" s="113"/>
      <c r="G27" s="113"/>
      <c r="H27" s="126">
        <f>(2161365.9)/6*12/1000</f>
        <v>4322.7318</v>
      </c>
      <c r="I27" s="127"/>
      <c r="J27" s="108">
        <f>H27*1.05</f>
        <v>4538.86839</v>
      </c>
      <c r="K27" s="109"/>
      <c r="L27" s="20"/>
    </row>
    <row r="28" spans="1:12" ht="15" customHeight="1">
      <c r="A28" s="111"/>
      <c r="B28" s="112" t="s">
        <v>75</v>
      </c>
      <c r="C28" s="113"/>
      <c r="D28" s="113"/>
      <c r="E28" s="113"/>
      <c r="F28" s="113"/>
      <c r="G28" s="113"/>
      <c r="H28" s="104">
        <f>H30+H31+H32+H33</f>
        <v>1.342</v>
      </c>
      <c r="I28" s="105"/>
      <c r="J28" s="122">
        <f>J30+J31+J32+J33</f>
        <v>1.4091000000000002</v>
      </c>
      <c r="K28" s="123"/>
      <c r="L28" s="20"/>
    </row>
    <row r="29" spans="1:12" ht="15.75" customHeight="1">
      <c r="A29" s="111"/>
      <c r="B29" s="112" t="s">
        <v>62</v>
      </c>
      <c r="C29" s="113"/>
      <c r="D29" s="113"/>
      <c r="E29" s="113"/>
      <c r="F29" s="113"/>
      <c r="G29" s="113"/>
      <c r="H29" s="106"/>
      <c r="I29" s="107"/>
      <c r="J29" s="124"/>
      <c r="K29" s="125"/>
      <c r="L29" s="20"/>
    </row>
    <row r="30" spans="1:12" ht="15.75">
      <c r="A30" s="111"/>
      <c r="B30" s="112" t="s">
        <v>76</v>
      </c>
      <c r="C30" s="113"/>
      <c r="D30" s="113"/>
      <c r="E30" s="113"/>
      <c r="F30" s="113"/>
      <c r="G30" s="113"/>
      <c r="H30" s="126"/>
      <c r="I30" s="127"/>
      <c r="J30" s="108"/>
      <c r="K30" s="109"/>
      <c r="L30" s="20"/>
    </row>
    <row r="31" spans="1:12" ht="15.75">
      <c r="A31" s="111"/>
      <c r="B31" s="112" t="s">
        <v>77</v>
      </c>
      <c r="C31" s="113"/>
      <c r="D31" s="113"/>
      <c r="E31" s="113"/>
      <c r="F31" s="113"/>
      <c r="G31" s="113"/>
      <c r="H31" s="126"/>
      <c r="I31" s="127"/>
      <c r="J31" s="108"/>
      <c r="K31" s="109"/>
      <c r="L31" s="20"/>
    </row>
    <row r="32" spans="1:12" ht="14.25" customHeight="1">
      <c r="A32" s="111"/>
      <c r="B32" s="112" t="s">
        <v>78</v>
      </c>
      <c r="C32" s="113"/>
      <c r="D32" s="113"/>
      <c r="E32" s="113"/>
      <c r="F32" s="113"/>
      <c r="G32" s="113"/>
      <c r="H32" s="141">
        <f>671/6*12/1000</f>
        <v>1.342</v>
      </c>
      <c r="I32" s="142"/>
      <c r="J32" s="108">
        <f>H32*1.05</f>
        <v>1.4091000000000002</v>
      </c>
      <c r="K32" s="109"/>
      <c r="L32" s="20"/>
    </row>
    <row r="33" spans="1:12" ht="33" customHeight="1">
      <c r="A33" s="111"/>
      <c r="B33" s="112" t="s">
        <v>79</v>
      </c>
      <c r="C33" s="113"/>
      <c r="D33" s="113"/>
      <c r="E33" s="113"/>
      <c r="F33" s="113"/>
      <c r="G33" s="113"/>
      <c r="H33" s="141"/>
      <c r="I33" s="142"/>
      <c r="J33" s="108"/>
      <c r="K33" s="109"/>
      <c r="L33" s="20"/>
    </row>
    <row r="34" spans="1:12" ht="100.5" customHeight="1">
      <c r="A34" s="28">
        <v>2</v>
      </c>
      <c r="B34" s="112" t="s">
        <v>80</v>
      </c>
      <c r="C34" s="113"/>
      <c r="D34" s="113"/>
      <c r="E34" s="113"/>
      <c r="F34" s="113"/>
      <c r="G34" s="113"/>
      <c r="H34" s="141"/>
      <c r="I34" s="142"/>
      <c r="J34" s="108"/>
      <c r="K34" s="109"/>
      <c r="L34" s="20"/>
    </row>
    <row r="35" spans="1:12" ht="78" customHeight="1">
      <c r="A35" s="28">
        <v>3</v>
      </c>
      <c r="B35" s="112" t="s">
        <v>81</v>
      </c>
      <c r="C35" s="113"/>
      <c r="D35" s="113"/>
      <c r="E35" s="113"/>
      <c r="F35" s="113"/>
      <c r="G35" s="113"/>
      <c r="H35" s="141">
        <f>H10</f>
        <v>6825.137919999999</v>
      </c>
      <c r="I35" s="142"/>
      <c r="J35" s="108">
        <f>J10</f>
        <v>7166.394815999999</v>
      </c>
      <c r="K35" s="109"/>
      <c r="L35" s="20"/>
    </row>
    <row r="36" spans="1:12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8" spans="1:11" ht="15.7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</sheetData>
  <sheetProtection/>
  <mergeCells count="75">
    <mergeCell ref="B35:G35"/>
    <mergeCell ref="H35:I35"/>
    <mergeCell ref="J35:K35"/>
    <mergeCell ref="B32:G32"/>
    <mergeCell ref="H32:I32"/>
    <mergeCell ref="J32:K32"/>
    <mergeCell ref="B34:G34"/>
    <mergeCell ref="H34:I34"/>
    <mergeCell ref="J34:K34"/>
    <mergeCell ref="B29:G29"/>
    <mergeCell ref="B33:G33"/>
    <mergeCell ref="J33:K33"/>
    <mergeCell ref="H26:I26"/>
    <mergeCell ref="H33:I33"/>
    <mergeCell ref="B30:G30"/>
    <mergeCell ref="H30:I30"/>
    <mergeCell ref="J30:K30"/>
    <mergeCell ref="A10:A33"/>
    <mergeCell ref="B27:G27"/>
    <mergeCell ref="H27:I27"/>
    <mergeCell ref="J27:K27"/>
    <mergeCell ref="B22:G22"/>
    <mergeCell ref="B31:G31"/>
    <mergeCell ref="B23:G23"/>
    <mergeCell ref="H23:I23"/>
    <mergeCell ref="J23:K23"/>
    <mergeCell ref="H31:I31"/>
    <mergeCell ref="J31:K31"/>
    <mergeCell ref="B24:G25"/>
    <mergeCell ref="H24:I25"/>
    <mergeCell ref="B26:G26"/>
    <mergeCell ref="J26:K26"/>
    <mergeCell ref="J16:K17"/>
    <mergeCell ref="B28:G28"/>
    <mergeCell ref="B20:G21"/>
    <mergeCell ref="B18:G18"/>
    <mergeCell ref="H18:I18"/>
    <mergeCell ref="J18:K18"/>
    <mergeCell ref="B19:G19"/>
    <mergeCell ref="H19:I19"/>
    <mergeCell ref="H20:I21"/>
    <mergeCell ref="B13:G13"/>
    <mergeCell ref="H13:I13"/>
    <mergeCell ref="J13:K13"/>
    <mergeCell ref="J15:K15"/>
    <mergeCell ref="J19:K19"/>
    <mergeCell ref="B16:G16"/>
    <mergeCell ref="B17:G17"/>
    <mergeCell ref="H16:I17"/>
    <mergeCell ref="A1:K1"/>
    <mergeCell ref="A2:K2"/>
    <mergeCell ref="A3:K3"/>
    <mergeCell ref="A6:K6"/>
    <mergeCell ref="J9:K9"/>
    <mergeCell ref="H9:I9"/>
    <mergeCell ref="A38:K38"/>
    <mergeCell ref="H10:I11"/>
    <mergeCell ref="J10:K11"/>
    <mergeCell ref="J28:K29"/>
    <mergeCell ref="J20:K21"/>
    <mergeCell ref="J24:K25"/>
    <mergeCell ref="H14:I14"/>
    <mergeCell ref="B14:G14"/>
    <mergeCell ref="B15:G15"/>
    <mergeCell ref="H15:I15"/>
    <mergeCell ref="J14:K14"/>
    <mergeCell ref="H28:I29"/>
    <mergeCell ref="J22:K22"/>
    <mergeCell ref="B9:G9"/>
    <mergeCell ref="B10:G10"/>
    <mergeCell ref="B11:G11"/>
    <mergeCell ref="H22:I22"/>
    <mergeCell ref="B12:G12"/>
    <mergeCell ref="H12:I12"/>
    <mergeCell ref="J12:K12"/>
  </mergeCells>
  <printOptions/>
  <pageMargins left="0.31496062992125984" right="0.2362204724409449" top="0.35433070866141736" bottom="0.31496062992125984" header="0.31496062992125984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E13" sqref="E13:G13"/>
    </sheetView>
  </sheetViews>
  <sheetFormatPr defaultColWidth="9.140625" defaultRowHeight="15"/>
  <cols>
    <col min="1" max="5" width="9.140625" style="3" customWidth="1"/>
    <col min="6" max="6" width="18.8515625" style="3" customWidth="1"/>
    <col min="7" max="7" width="11.57421875" style="3" customWidth="1"/>
    <col min="8" max="8" width="15.57421875" style="3" customWidth="1"/>
    <col min="9" max="9" width="15.7109375" style="3" customWidth="1"/>
    <col min="10" max="10" width="16.00390625" style="3" customWidth="1"/>
    <col min="11" max="11" width="16.421875" style="3" customWidth="1"/>
    <col min="12" max="16384" width="9.140625" style="3" customWidth="1"/>
  </cols>
  <sheetData>
    <row r="1" spans="1:11" ht="15">
      <c r="A1" s="43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4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7" spans="1:11" ht="35.25" customHeight="1">
      <c r="A7" s="90" t="s">
        <v>90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2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72.75" customHeight="1">
      <c r="A9" s="13" t="s">
        <v>22</v>
      </c>
      <c r="B9" s="82" t="s">
        <v>42</v>
      </c>
      <c r="C9" s="82"/>
      <c r="D9" s="82"/>
      <c r="E9" s="82" t="s">
        <v>91</v>
      </c>
      <c r="F9" s="82"/>
      <c r="G9" s="82"/>
      <c r="H9" s="82" t="s">
        <v>92</v>
      </c>
      <c r="I9" s="82"/>
      <c r="J9" s="82" t="s">
        <v>93</v>
      </c>
      <c r="K9" s="82"/>
      <c r="L9" s="15"/>
    </row>
    <row r="10" spans="1:12" ht="42.75" customHeight="1">
      <c r="A10" s="91">
        <v>1</v>
      </c>
      <c r="B10" s="82" t="s">
        <v>94</v>
      </c>
      <c r="C10" s="82"/>
      <c r="D10" s="82"/>
      <c r="E10" s="143"/>
      <c r="F10" s="143"/>
      <c r="G10" s="143"/>
      <c r="H10" s="82"/>
      <c r="I10" s="82"/>
      <c r="J10" s="82"/>
      <c r="K10" s="82"/>
      <c r="L10" s="15"/>
    </row>
    <row r="11" spans="1:12" ht="14.25">
      <c r="A11" s="91"/>
      <c r="B11" s="82" t="s">
        <v>95</v>
      </c>
      <c r="C11" s="82"/>
      <c r="D11" s="82"/>
      <c r="E11" s="143">
        <v>1115.77</v>
      </c>
      <c r="F11" s="143"/>
      <c r="G11" s="143"/>
      <c r="H11" s="82">
        <v>1.347</v>
      </c>
      <c r="I11" s="82"/>
      <c r="J11" s="82">
        <v>500</v>
      </c>
      <c r="K11" s="82"/>
      <c r="L11" s="15"/>
    </row>
    <row r="12" spans="1:12" ht="14.25">
      <c r="A12" s="91"/>
      <c r="B12" s="82" t="s">
        <v>96</v>
      </c>
      <c r="C12" s="82"/>
      <c r="D12" s="82"/>
      <c r="E12" s="143">
        <v>10176.58</v>
      </c>
      <c r="F12" s="143"/>
      <c r="G12" s="143"/>
      <c r="H12" s="150">
        <v>7.135</v>
      </c>
      <c r="I12" s="150"/>
      <c r="J12" s="82">
        <v>3814</v>
      </c>
      <c r="K12" s="82"/>
      <c r="L12" s="15"/>
    </row>
    <row r="13" spans="1:12" ht="14.25">
      <c r="A13" s="91"/>
      <c r="B13" s="82" t="s">
        <v>97</v>
      </c>
      <c r="C13" s="82"/>
      <c r="D13" s="82"/>
      <c r="E13" s="143"/>
      <c r="F13" s="143"/>
      <c r="G13" s="143"/>
      <c r="H13" s="82"/>
      <c r="I13" s="82"/>
      <c r="J13" s="82"/>
      <c r="K13" s="82"/>
      <c r="L13" s="15"/>
    </row>
    <row r="14" spans="1:12" ht="32.25" customHeight="1">
      <c r="A14" s="91">
        <v>2</v>
      </c>
      <c r="B14" s="82" t="s">
        <v>98</v>
      </c>
      <c r="C14" s="82"/>
      <c r="D14" s="82"/>
      <c r="E14" s="143"/>
      <c r="F14" s="143"/>
      <c r="G14" s="143"/>
      <c r="H14" s="82"/>
      <c r="I14" s="82"/>
      <c r="J14" s="82"/>
      <c r="K14" s="82"/>
      <c r="L14" s="15"/>
    </row>
    <row r="15" spans="1:12" ht="14.25">
      <c r="A15" s="91"/>
      <c r="B15" s="82" t="s">
        <v>95</v>
      </c>
      <c r="C15" s="82"/>
      <c r="D15" s="82"/>
      <c r="E15" s="143">
        <v>2772.92</v>
      </c>
      <c r="F15" s="143"/>
      <c r="G15" s="143"/>
      <c r="H15" s="82">
        <v>4.735</v>
      </c>
      <c r="I15" s="82"/>
      <c r="J15" s="82">
        <v>468</v>
      </c>
      <c r="K15" s="82"/>
      <c r="L15" s="15"/>
    </row>
    <row r="16" spans="1:12" ht="14.25">
      <c r="A16" s="91"/>
      <c r="B16" s="82" t="s">
        <v>96</v>
      </c>
      <c r="C16" s="82"/>
      <c r="D16" s="82"/>
      <c r="E16" s="144">
        <v>313.81</v>
      </c>
      <c r="F16" s="145"/>
      <c r="G16" s="146"/>
      <c r="H16" s="147">
        <v>0.15</v>
      </c>
      <c r="I16" s="148"/>
      <c r="J16" s="98">
        <v>1213</v>
      </c>
      <c r="K16" s="149"/>
      <c r="L16" s="15"/>
    </row>
    <row r="17" spans="1:12" ht="14.25">
      <c r="A17" s="91"/>
      <c r="B17" s="82" t="s">
        <v>97</v>
      </c>
      <c r="C17" s="82"/>
      <c r="D17" s="82"/>
      <c r="E17" s="143"/>
      <c r="F17" s="143"/>
      <c r="G17" s="143"/>
      <c r="H17" s="82"/>
      <c r="I17" s="82"/>
      <c r="J17" s="82"/>
      <c r="K17" s="82"/>
      <c r="L17" s="15"/>
    </row>
    <row r="18" spans="1:12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/>
  <mergeCells count="43">
    <mergeCell ref="E16:G16"/>
    <mergeCell ref="H16:I16"/>
    <mergeCell ref="J16:K16"/>
    <mergeCell ref="A10:A13"/>
    <mergeCell ref="A14:A17"/>
    <mergeCell ref="B16:D16"/>
    <mergeCell ref="E12:G12"/>
    <mergeCell ref="H12:I12"/>
    <mergeCell ref="J12:K12"/>
    <mergeCell ref="B17:D17"/>
    <mergeCell ref="E17:G17"/>
    <mergeCell ref="H17:I17"/>
    <mergeCell ref="J17:K17"/>
    <mergeCell ref="B14:D14"/>
    <mergeCell ref="E14:G14"/>
    <mergeCell ref="H14:I14"/>
    <mergeCell ref="J14:K14"/>
    <mergeCell ref="B15:D15"/>
    <mergeCell ref="E15:G15"/>
    <mergeCell ref="H15:I15"/>
    <mergeCell ref="J15:K15"/>
    <mergeCell ref="B12:D12"/>
    <mergeCell ref="B13:D13"/>
    <mergeCell ref="E13:G13"/>
    <mergeCell ref="H13:I13"/>
    <mergeCell ref="J13:K13"/>
    <mergeCell ref="B10:D10"/>
    <mergeCell ref="E10:G10"/>
    <mergeCell ref="H10:I10"/>
    <mergeCell ref="J10:K10"/>
    <mergeCell ref="B11:D11"/>
    <mergeCell ref="E11:G11"/>
    <mergeCell ref="H11:I11"/>
    <mergeCell ref="J11:K11"/>
    <mergeCell ref="A1:K1"/>
    <mergeCell ref="A2:K2"/>
    <mergeCell ref="A3:K3"/>
    <mergeCell ref="A4:K4"/>
    <mergeCell ref="A7:K7"/>
    <mergeCell ref="B9:D9"/>
    <mergeCell ref="E9:G9"/>
    <mergeCell ref="H9:I9"/>
    <mergeCell ref="J9:K9"/>
  </mergeCells>
  <printOptions/>
  <pageMargins left="0.1968503937007874" right="0.1968503937007874" top="0.2755905511811024" bottom="0.35433070866141736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421875" style="3" customWidth="1"/>
    <col min="2" max="2" width="11.7109375" style="3" customWidth="1"/>
    <col min="3" max="3" width="28.8515625" style="3" customWidth="1"/>
    <col min="4" max="4" width="11.421875" style="3" customWidth="1"/>
    <col min="5" max="5" width="10.421875" style="3" customWidth="1"/>
    <col min="6" max="6" width="13.421875" style="3" customWidth="1"/>
    <col min="7" max="7" width="10.8515625" style="3" customWidth="1"/>
    <col min="8" max="8" width="14.00390625" style="3" customWidth="1"/>
    <col min="9" max="9" width="12.28125" style="3" customWidth="1"/>
    <col min="10" max="10" width="9.57421875" style="3" bestFit="1" customWidth="1"/>
    <col min="11" max="11" width="11.7109375" style="3" customWidth="1"/>
    <col min="12" max="12" width="12.140625" style="3" customWidth="1"/>
    <col min="13" max="16384" width="9.140625" style="3" customWidth="1"/>
  </cols>
  <sheetData>
    <row r="1" spans="1:11" ht="15">
      <c r="A1" s="43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</row>
    <row r="3" spans="1:11" ht="14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1" ht="14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7" spans="1:12" ht="43.5" customHeight="1">
      <c r="A7" s="161" t="s">
        <v>100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ht="34.5" customHeight="1">
      <c r="A8" s="49" t="s">
        <v>22</v>
      </c>
      <c r="B8" s="151" t="s">
        <v>101</v>
      </c>
      <c r="C8" s="152"/>
      <c r="D8" s="48" t="s">
        <v>123</v>
      </c>
      <c r="E8" s="50"/>
      <c r="F8" s="50"/>
      <c r="G8" s="49" t="s">
        <v>103</v>
      </c>
      <c r="H8" s="49"/>
      <c r="I8" s="49"/>
      <c r="J8" s="48" t="s">
        <v>104</v>
      </c>
      <c r="K8" s="50"/>
      <c r="L8" s="50"/>
    </row>
    <row r="9" spans="1:12" ht="30">
      <c r="A9" s="49"/>
      <c r="B9" s="153"/>
      <c r="C9" s="154"/>
      <c r="D9" s="6" t="s">
        <v>95</v>
      </c>
      <c r="E9" s="6" t="s">
        <v>96</v>
      </c>
      <c r="F9" s="9" t="s">
        <v>102</v>
      </c>
      <c r="G9" s="6" t="s">
        <v>95</v>
      </c>
      <c r="H9" s="6" t="s">
        <v>96</v>
      </c>
      <c r="I9" s="9" t="s">
        <v>102</v>
      </c>
      <c r="J9" s="6" t="s">
        <v>95</v>
      </c>
      <c r="K9" s="6" t="s">
        <v>96</v>
      </c>
      <c r="L9" s="9" t="s">
        <v>102</v>
      </c>
    </row>
    <row r="10" spans="1:12" ht="14.25">
      <c r="A10" s="156">
        <v>1</v>
      </c>
      <c r="B10" s="155" t="s">
        <v>105</v>
      </c>
      <c r="C10" s="155"/>
      <c r="D10" s="13">
        <v>230</v>
      </c>
      <c r="E10" s="13"/>
      <c r="F10" s="13"/>
      <c r="G10" s="13">
        <v>3064</v>
      </c>
      <c r="H10" s="13"/>
      <c r="I10" s="13"/>
      <c r="J10" s="13">
        <v>174.46</v>
      </c>
      <c r="K10" s="13"/>
      <c r="L10" s="13"/>
    </row>
    <row r="11" spans="1:12" ht="14.25">
      <c r="A11" s="156"/>
      <c r="B11" s="155" t="s">
        <v>62</v>
      </c>
      <c r="C11" s="155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>
      <c r="A12" s="156"/>
      <c r="B12" s="155" t="s">
        <v>106</v>
      </c>
      <c r="C12" s="155"/>
      <c r="D12" s="13">
        <v>228</v>
      </c>
      <c r="E12" s="13"/>
      <c r="F12" s="13"/>
      <c r="G12" s="13">
        <v>3034</v>
      </c>
      <c r="H12" s="13"/>
      <c r="I12" s="13"/>
      <c r="J12" s="14">
        <v>125.4</v>
      </c>
      <c r="K12" s="13"/>
      <c r="L12" s="13"/>
    </row>
    <row r="13" spans="1:12" ht="18.75" customHeight="1">
      <c r="A13" s="156">
        <v>2</v>
      </c>
      <c r="B13" s="155" t="s">
        <v>107</v>
      </c>
      <c r="C13" s="155"/>
      <c r="D13" s="13">
        <v>57</v>
      </c>
      <c r="E13" s="13"/>
      <c r="F13" s="13"/>
      <c r="G13" s="13">
        <v>1680</v>
      </c>
      <c r="H13" s="13"/>
      <c r="I13" s="13"/>
      <c r="J13" s="14">
        <v>1078.13</v>
      </c>
      <c r="K13" s="13"/>
      <c r="L13" s="13"/>
    </row>
    <row r="14" spans="1:12" ht="18.75" customHeight="1">
      <c r="A14" s="156"/>
      <c r="B14" s="155" t="s">
        <v>62</v>
      </c>
      <c r="C14" s="155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2.5" customHeight="1">
      <c r="A15" s="156"/>
      <c r="B15" s="157" t="s">
        <v>108</v>
      </c>
      <c r="C15" s="158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8.75" customHeight="1">
      <c r="A16" s="156">
        <v>3</v>
      </c>
      <c r="B16" s="155" t="s">
        <v>109</v>
      </c>
      <c r="C16" s="155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8.75" customHeight="1">
      <c r="A17" s="156"/>
      <c r="B17" s="155" t="s">
        <v>62</v>
      </c>
      <c r="C17" s="155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8.75" customHeight="1">
      <c r="A18" s="156"/>
      <c r="B18" s="155" t="s">
        <v>110</v>
      </c>
      <c r="C18" s="155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8.75" customHeight="1">
      <c r="A19" s="156">
        <v>4</v>
      </c>
      <c r="B19" s="155" t="s">
        <v>111</v>
      </c>
      <c r="C19" s="155"/>
      <c r="D19" s="13"/>
      <c r="E19" s="13"/>
      <c r="F19" s="13"/>
      <c r="G19" s="13"/>
      <c r="H19" s="13"/>
      <c r="I19" s="13"/>
      <c r="J19" s="14"/>
      <c r="K19" s="13"/>
      <c r="L19" s="13"/>
    </row>
    <row r="20" spans="1:12" ht="18.75" customHeight="1">
      <c r="A20" s="156"/>
      <c r="B20" s="155" t="s">
        <v>62</v>
      </c>
      <c r="C20" s="155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8.75" customHeight="1">
      <c r="A21" s="156"/>
      <c r="B21" s="155" t="s">
        <v>110</v>
      </c>
      <c r="C21" s="155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9.25" customHeight="1">
      <c r="A22" s="163">
        <v>5</v>
      </c>
      <c r="B22" s="155" t="s">
        <v>112</v>
      </c>
      <c r="C22" s="155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8.75" customHeight="1">
      <c r="A23" s="164"/>
      <c r="B23" s="155" t="s">
        <v>62</v>
      </c>
      <c r="C23" s="155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8.75" customHeight="1">
      <c r="A24" s="165"/>
      <c r="B24" s="155" t="s">
        <v>110</v>
      </c>
      <c r="C24" s="155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8.75" customHeight="1">
      <c r="A25" s="8">
        <v>6</v>
      </c>
      <c r="B25" s="155" t="s">
        <v>113</v>
      </c>
      <c r="C25" s="155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8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6.25" customHeight="1">
      <c r="A27" s="159" t="s">
        <v>114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 ht="96" customHeight="1">
      <c r="A28" s="159" t="s">
        <v>115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</sheetData>
  <sheetProtection/>
  <mergeCells count="33">
    <mergeCell ref="A27:L27"/>
    <mergeCell ref="A28:L28"/>
    <mergeCell ref="A7:L7"/>
    <mergeCell ref="A22:A24"/>
    <mergeCell ref="B22:C22"/>
    <mergeCell ref="B23:C23"/>
    <mergeCell ref="B24:C24"/>
    <mergeCell ref="B25:C25"/>
    <mergeCell ref="A16:A18"/>
    <mergeCell ref="B16:C16"/>
    <mergeCell ref="B17:C17"/>
    <mergeCell ref="B18:C18"/>
    <mergeCell ref="A19:A21"/>
    <mergeCell ref="B19:C19"/>
    <mergeCell ref="B20:C20"/>
    <mergeCell ref="B21:C21"/>
    <mergeCell ref="B10:C10"/>
    <mergeCell ref="B11:C11"/>
    <mergeCell ref="B12:C12"/>
    <mergeCell ref="A10:A12"/>
    <mergeCell ref="A13:A15"/>
    <mergeCell ref="B13:C13"/>
    <mergeCell ref="B14:C14"/>
    <mergeCell ref="B15:C15"/>
    <mergeCell ref="A1:K1"/>
    <mergeCell ref="A2:K2"/>
    <mergeCell ref="A3:K3"/>
    <mergeCell ref="A4:K4"/>
    <mergeCell ref="D8:F8"/>
    <mergeCell ref="B8:C9"/>
    <mergeCell ref="G8:I8"/>
    <mergeCell ref="J8:L8"/>
    <mergeCell ref="A8:A9"/>
  </mergeCells>
  <printOptions/>
  <pageMargins left="0.2362204724409449" right="0.2755905511811024" top="0.25" bottom="0.21" header="0.2" footer="0.196850393700787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5.57421875" style="0" customWidth="1"/>
    <col min="4" max="5" width="12.140625" style="0" customWidth="1"/>
    <col min="6" max="6" width="12.7109375" style="0" customWidth="1"/>
    <col min="7" max="7" width="12.28125" style="0" customWidth="1"/>
    <col min="8" max="8" width="12.8515625" style="0" customWidth="1"/>
    <col min="9" max="9" width="12.28125" style="0" customWidth="1"/>
  </cols>
  <sheetData>
    <row r="1" spans="1:11" s="3" customFormat="1" ht="15">
      <c r="A1" s="128" t="s">
        <v>99</v>
      </c>
      <c r="B1" s="170"/>
      <c r="C1" s="170"/>
      <c r="D1" s="170"/>
      <c r="E1" s="170"/>
      <c r="F1" s="170"/>
      <c r="G1" s="170"/>
      <c r="H1" s="170"/>
      <c r="I1" s="170"/>
      <c r="J1" s="10"/>
      <c r="K1" s="10"/>
    </row>
    <row r="2" spans="1:11" s="3" customFormat="1" ht="14.2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1"/>
      <c r="K2" s="11"/>
    </row>
    <row r="3" spans="1:11" s="3" customFormat="1" ht="14.25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1"/>
      <c r="K3" s="11"/>
    </row>
    <row r="4" spans="1:11" s="3" customFormat="1" ht="14.25">
      <c r="A4" s="171" t="s">
        <v>3</v>
      </c>
      <c r="B4" s="171"/>
      <c r="C4" s="171"/>
      <c r="D4" s="171"/>
      <c r="E4" s="171"/>
      <c r="F4" s="171"/>
      <c r="G4" s="171"/>
      <c r="H4" s="171"/>
      <c r="I4" s="171"/>
      <c r="J4" s="11"/>
      <c r="K4" s="11"/>
    </row>
    <row r="5" spans="1:9" ht="15">
      <c r="A5" s="16"/>
      <c r="B5" s="16"/>
      <c r="C5" s="16"/>
      <c r="D5" s="16"/>
      <c r="E5" s="16"/>
      <c r="F5" s="16"/>
      <c r="G5" s="16"/>
      <c r="H5" s="16"/>
      <c r="I5" s="16"/>
    </row>
    <row r="6" spans="1:9" ht="15">
      <c r="A6" s="16"/>
      <c r="B6" s="16"/>
      <c r="C6" s="16"/>
      <c r="D6" s="16"/>
      <c r="E6" s="16"/>
      <c r="F6" s="16"/>
      <c r="G6" s="16"/>
      <c r="H6" s="16"/>
      <c r="I6" s="16"/>
    </row>
    <row r="7" spans="1:11" ht="15">
      <c r="A7" s="75" t="s">
        <v>116</v>
      </c>
      <c r="B7" s="170"/>
      <c r="C7" s="170"/>
      <c r="D7" s="170"/>
      <c r="E7" s="170"/>
      <c r="F7" s="170"/>
      <c r="G7" s="170"/>
      <c r="H7" s="170"/>
      <c r="I7" s="170"/>
      <c r="J7" s="1"/>
      <c r="K7" s="1"/>
    </row>
    <row r="8" spans="1:11" ht="19.5" customHeight="1">
      <c r="A8" s="75" t="s">
        <v>117</v>
      </c>
      <c r="B8" s="170"/>
      <c r="C8" s="170"/>
      <c r="D8" s="170"/>
      <c r="E8" s="170"/>
      <c r="F8" s="170"/>
      <c r="G8" s="170"/>
      <c r="H8" s="170"/>
      <c r="I8" s="170"/>
      <c r="J8" s="1"/>
      <c r="K8" s="1"/>
    </row>
    <row r="9" spans="1:9" ht="15">
      <c r="A9" s="16"/>
      <c r="B9" s="16"/>
      <c r="C9" s="16"/>
      <c r="D9" s="16"/>
      <c r="E9" s="16"/>
      <c r="F9" s="16"/>
      <c r="G9" s="16"/>
      <c r="H9" s="16"/>
      <c r="I9" s="16"/>
    </row>
    <row r="10" spans="1:9" ht="15">
      <c r="A10" s="82" t="s">
        <v>22</v>
      </c>
      <c r="B10" s="172" t="s">
        <v>101</v>
      </c>
      <c r="C10" s="173"/>
      <c r="D10" s="83" t="s">
        <v>124</v>
      </c>
      <c r="E10" s="97"/>
      <c r="F10" s="97"/>
      <c r="G10" s="82" t="s">
        <v>103</v>
      </c>
      <c r="H10" s="82"/>
      <c r="I10" s="82"/>
    </row>
    <row r="11" spans="1:9" ht="34.5" customHeight="1">
      <c r="A11" s="82"/>
      <c r="B11" s="174"/>
      <c r="C11" s="175"/>
      <c r="D11" s="17" t="s">
        <v>95</v>
      </c>
      <c r="E11" s="17" t="s">
        <v>96</v>
      </c>
      <c r="F11" s="12" t="s">
        <v>102</v>
      </c>
      <c r="G11" s="17" t="s">
        <v>95</v>
      </c>
      <c r="H11" s="17" t="s">
        <v>96</v>
      </c>
      <c r="I11" s="12" t="s">
        <v>102</v>
      </c>
    </row>
    <row r="12" spans="1:9" ht="27" customHeight="1">
      <c r="A12" s="166">
        <v>1</v>
      </c>
      <c r="B12" s="155" t="s">
        <v>105</v>
      </c>
      <c r="C12" s="155"/>
      <c r="D12" s="13">
        <v>275</v>
      </c>
      <c r="E12" s="13"/>
      <c r="F12" s="13"/>
      <c r="G12" s="13">
        <v>3732</v>
      </c>
      <c r="H12" s="13"/>
      <c r="I12" s="13"/>
    </row>
    <row r="13" spans="1:9" ht="27" customHeight="1">
      <c r="A13" s="166"/>
      <c r="B13" s="155" t="s">
        <v>62</v>
      </c>
      <c r="C13" s="155"/>
      <c r="D13" s="13"/>
      <c r="E13" s="13"/>
      <c r="F13" s="13"/>
      <c r="G13" s="13"/>
      <c r="H13" s="13"/>
      <c r="I13" s="13"/>
    </row>
    <row r="14" spans="1:9" ht="27" customHeight="1">
      <c r="A14" s="166"/>
      <c r="B14" s="155" t="s">
        <v>106</v>
      </c>
      <c r="C14" s="155"/>
      <c r="D14" s="13">
        <v>263</v>
      </c>
      <c r="E14" s="13"/>
      <c r="F14" s="13"/>
      <c r="G14" s="13">
        <v>3557</v>
      </c>
      <c r="H14" s="13"/>
      <c r="I14" s="13"/>
    </row>
    <row r="15" spans="1:9" ht="27" customHeight="1">
      <c r="A15" s="166">
        <v>2</v>
      </c>
      <c r="B15" s="155" t="s">
        <v>107</v>
      </c>
      <c r="C15" s="155"/>
      <c r="D15" s="13">
        <v>63</v>
      </c>
      <c r="E15" s="13"/>
      <c r="F15" s="13"/>
      <c r="G15" s="13">
        <v>2185</v>
      </c>
      <c r="H15" s="13"/>
      <c r="I15" s="13"/>
    </row>
    <row r="16" spans="1:9" ht="27" customHeight="1">
      <c r="A16" s="166"/>
      <c r="B16" s="155" t="s">
        <v>62</v>
      </c>
      <c r="C16" s="155"/>
      <c r="D16" s="13"/>
      <c r="E16" s="13"/>
      <c r="F16" s="13"/>
      <c r="G16" s="13"/>
      <c r="H16" s="13"/>
      <c r="I16" s="13"/>
    </row>
    <row r="17" spans="1:9" ht="27" customHeight="1">
      <c r="A17" s="166"/>
      <c r="B17" s="157" t="s">
        <v>108</v>
      </c>
      <c r="C17" s="158"/>
      <c r="D17" s="13"/>
      <c r="E17" s="13"/>
      <c r="F17" s="13"/>
      <c r="G17" s="13"/>
      <c r="H17" s="13"/>
      <c r="I17" s="13"/>
    </row>
    <row r="18" spans="1:9" ht="27" customHeight="1">
      <c r="A18" s="166">
        <v>3</v>
      </c>
      <c r="B18" s="155" t="s">
        <v>109</v>
      </c>
      <c r="C18" s="155"/>
      <c r="D18" s="13">
        <v>2</v>
      </c>
      <c r="E18" s="13"/>
      <c r="F18" s="13"/>
      <c r="G18" s="13">
        <v>710</v>
      </c>
      <c r="H18" s="13"/>
      <c r="I18" s="13"/>
    </row>
    <row r="19" spans="1:9" ht="27" customHeight="1">
      <c r="A19" s="166"/>
      <c r="B19" s="155" t="s">
        <v>62</v>
      </c>
      <c r="C19" s="155"/>
      <c r="D19" s="13"/>
      <c r="E19" s="13"/>
      <c r="F19" s="13"/>
      <c r="G19" s="13"/>
      <c r="H19" s="13"/>
      <c r="I19" s="13"/>
    </row>
    <row r="20" spans="1:9" ht="27" customHeight="1">
      <c r="A20" s="166"/>
      <c r="B20" s="155" t="s">
        <v>110</v>
      </c>
      <c r="C20" s="155"/>
      <c r="D20" s="13"/>
      <c r="E20" s="13"/>
      <c r="F20" s="13"/>
      <c r="G20" s="13"/>
      <c r="H20" s="13"/>
      <c r="I20" s="13"/>
    </row>
    <row r="21" spans="1:9" ht="27" customHeight="1">
      <c r="A21" s="166">
        <v>4</v>
      </c>
      <c r="B21" s="155" t="s">
        <v>111</v>
      </c>
      <c r="C21" s="155"/>
      <c r="D21" s="13">
        <v>1</v>
      </c>
      <c r="E21" s="13"/>
      <c r="F21" s="13"/>
      <c r="G21" s="13">
        <v>2600</v>
      </c>
      <c r="H21" s="13"/>
      <c r="I21" s="13"/>
    </row>
    <row r="22" spans="1:9" ht="27" customHeight="1">
      <c r="A22" s="166"/>
      <c r="B22" s="155" t="s">
        <v>62</v>
      </c>
      <c r="C22" s="155"/>
      <c r="D22" s="13"/>
      <c r="E22" s="13"/>
      <c r="F22" s="13"/>
      <c r="G22" s="13"/>
      <c r="H22" s="13"/>
      <c r="I22" s="13"/>
    </row>
    <row r="23" spans="1:9" ht="27" customHeight="1">
      <c r="A23" s="166"/>
      <c r="B23" s="155" t="s">
        <v>110</v>
      </c>
      <c r="C23" s="155"/>
      <c r="D23" s="13"/>
      <c r="E23" s="13"/>
      <c r="F23" s="13"/>
      <c r="G23" s="13"/>
      <c r="H23" s="13"/>
      <c r="I23" s="13"/>
    </row>
    <row r="24" spans="1:9" ht="27" customHeight="1">
      <c r="A24" s="167">
        <v>5</v>
      </c>
      <c r="B24" s="155" t="s">
        <v>112</v>
      </c>
      <c r="C24" s="155"/>
      <c r="D24" s="13"/>
      <c r="E24" s="13"/>
      <c r="F24" s="13"/>
      <c r="G24" s="13"/>
      <c r="H24" s="13"/>
      <c r="I24" s="13"/>
    </row>
    <row r="25" spans="1:9" ht="27" customHeight="1">
      <c r="A25" s="168"/>
      <c r="B25" s="155" t="s">
        <v>62</v>
      </c>
      <c r="C25" s="155"/>
      <c r="D25" s="13"/>
      <c r="E25" s="13"/>
      <c r="F25" s="13"/>
      <c r="G25" s="13"/>
      <c r="H25" s="13"/>
      <c r="I25" s="13"/>
    </row>
    <row r="26" spans="1:9" ht="27" customHeight="1">
      <c r="A26" s="169"/>
      <c r="B26" s="155" t="s">
        <v>110</v>
      </c>
      <c r="C26" s="155"/>
      <c r="D26" s="13"/>
      <c r="E26" s="13"/>
      <c r="F26" s="13"/>
      <c r="G26" s="13"/>
      <c r="H26" s="13"/>
      <c r="I26" s="13"/>
    </row>
    <row r="27" spans="1:9" ht="27" customHeight="1">
      <c r="A27" s="18">
        <v>6</v>
      </c>
      <c r="B27" s="155" t="s">
        <v>113</v>
      </c>
      <c r="C27" s="155"/>
      <c r="D27" s="13"/>
      <c r="E27" s="13"/>
      <c r="F27" s="13"/>
      <c r="G27" s="13"/>
      <c r="H27" s="13"/>
      <c r="I27" s="13"/>
    </row>
  </sheetData>
  <sheetProtection/>
  <mergeCells count="31">
    <mergeCell ref="A1:I1"/>
    <mergeCell ref="A2:I2"/>
    <mergeCell ref="A3:I3"/>
    <mergeCell ref="A4:I4"/>
    <mergeCell ref="A7:I7"/>
    <mergeCell ref="B10:C11"/>
    <mergeCell ref="A8:I8"/>
    <mergeCell ref="G10:I10"/>
    <mergeCell ref="B27:C27"/>
    <mergeCell ref="B23:C23"/>
    <mergeCell ref="A18:A20"/>
    <mergeCell ref="A24:A26"/>
    <mergeCell ref="B24:C24"/>
    <mergeCell ref="B25:C25"/>
    <mergeCell ref="B26:C26"/>
    <mergeCell ref="A12:A14"/>
    <mergeCell ref="B12:C12"/>
    <mergeCell ref="B13:C13"/>
    <mergeCell ref="B14:C14"/>
    <mergeCell ref="A10:A11"/>
    <mergeCell ref="D10:F10"/>
    <mergeCell ref="A15:A17"/>
    <mergeCell ref="B18:C18"/>
    <mergeCell ref="B20:C20"/>
    <mergeCell ref="B16:C16"/>
    <mergeCell ref="B21:C21"/>
    <mergeCell ref="B15:C15"/>
    <mergeCell ref="A21:A23"/>
    <mergeCell ref="B17:C17"/>
    <mergeCell ref="B22:C22"/>
    <mergeCell ref="B19:C19"/>
  </mergeCells>
  <printOptions/>
  <pageMargins left="0.35433070866141736" right="0.2362204724409449" top="0.4330708661417323" bottom="0.7480314960629921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2021-10-04T12:24:21Z</dcterms:modified>
  <cp:category/>
  <cp:version/>
  <cp:contentType/>
  <cp:contentStatus/>
</cp:coreProperties>
</file>